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БЮДЖЕТА'!$A$8:$K$8</definedName>
    <definedName name="_xlnm.Print_Titles" localSheetId="1">'БЕЗ УЧЕТА СЧЕТОВ БЮДЖЕТА'!$8:$8</definedName>
    <definedName name="_xlnm.Print_Area" localSheetId="1">'БЕЗ УЧЕТА СЧЕТОВ БЮДЖЕТА'!$A$1:$K$608</definedName>
  </definedNames>
  <calcPr fullCalcOnLoad="1"/>
</workbook>
</file>

<file path=xl/sharedStrings.xml><?xml version="1.0" encoding="utf-8"?>
<sst xmlns="http://schemas.openxmlformats.org/spreadsheetml/2006/main" count="2431" uniqueCount="488">
  <si>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</si>
  <si>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</si>
  <si>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</si>
  <si>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</si>
  <si>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</si>
  <si>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</si>
  <si>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</si>
  <si>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</si>
  <si>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</si>
  <si>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</si>
  <si>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</si>
  <si>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</si>
  <si>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</si>
  <si>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</si>
  <si>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</si>
  <si>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</si>
  <si>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</si>
  <si>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</si>
  <si>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</si>
  <si>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</si>
  <si>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</si>
  <si>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</si>
  <si>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</si>
  <si>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</si>
  <si>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</si>
  <si>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</si>
  <si>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</si>
  <si>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</si>
  <si>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</si>
  <si>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</si>
  <si>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</si>
  <si>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</si>
  <si>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</si>
  <si>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</si>
  <si>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</si>
  <si>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</si>
  <si>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</si>
  <si>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</si>
  <si>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</si>
  <si>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</si>
  <si>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</si>
  <si>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</si>
  <si>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</si>
  <si>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</si>
  <si>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</si>
  <si>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</si>
  <si>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</si>
  <si>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</si>
  <si>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</si>
  <si>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</si>
  <si>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</si>
  <si>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</si>
  <si>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</si>
  <si>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</si>
  <si>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</si>
  <si>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</si>
  <si>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</si>
  <si>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</si>
  <si>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</si>
  <si>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</si>
  <si>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</si>
  <si>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</si>
  <si>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</si>
  <si>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</si>
  <si>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</si>
  <si>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</si>
  <si>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</si>
  <si>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</si>
  <si>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</si>
  <si>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</si>
  <si>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</si>
  <si>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</si>
  <si>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</si>
  <si>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</si>
  <si>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</si>
  <si>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</si>
  <si>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</si>
  <si>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</si>
  <si>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</si>
  <si>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</si>
  <si>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</si>
  <si>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</si>
  <si>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</si>
  <si>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</si>
  <si>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</si>
  <si>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</si>
  <si>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</si>
  <si>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</si>
  <si>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</si>
  <si>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</si>
  <si>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</si>
  <si>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</si>
  <si>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</si>
  <si>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</si>
  <si>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</si>
  <si>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</si>
  <si>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</si>
  <si>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</si>
  <si>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</si>
  <si>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</si>
  <si>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</si>
  <si>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</si>
  <si>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</si>
  <si>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</si>
  <si>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</si>
  <si>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</si>
  <si>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</si>
  <si>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</si>
  <si>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</si>
  <si>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</si>
  <si>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</si>
  <si>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</si>
  <si>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</si>
  <si>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</si>
  <si>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</si>
  <si>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</si>
  <si>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</si>
  <si>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</si>
  <si>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</si>
  <si>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</si>
  <si>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</si>
  <si>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</si>
  <si>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</si>
  <si>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</si>
  <si>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</si>
  <si>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</si>
  <si>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</si>
  <si>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</si>
  <si>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</si>
  <si>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</si>
  <si>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</si>
  <si>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</si>
  <si>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</si>
  <si>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</si>
  <si>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</si>
  <si>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</si>
  <si>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</si>
  <si>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</si>
  <si>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</si>
  <si>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</si>
  <si>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</si>
  <si>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</si>
  <si>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</si>
  <si>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</si>
  <si>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</si>
  <si>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</si>
  <si>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</si>
  <si>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</si>
  <si>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</si>
  <si>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</si>
  <si>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</si>
  <si>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</si>
  <si>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</si>
  <si>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</si>
  <si>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</si>
  <si>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</si>
  <si>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</si>
  <si>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</si>
  <si>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</si>
  <si>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</si>
  <si>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</si>
  <si>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</si>
  <si>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</si>
  <si>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</si>
  <si>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</si>
  <si>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</si>
  <si>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</si>
  <si>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</si>
  <si>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</si>
  <si>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</si>
  <si>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</si>
  <si>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</si>
  <si>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</si>
  <si>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</si>
  <si>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</si>
  <si>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</si>
  <si>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</si>
  <si>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</si>
  <si>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</si>
  <si>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</si>
  <si>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</si>
  <si>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</si>
  <si>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</si>
  <si>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</si>
  <si>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</si>
  <si>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</si>
  <si>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</si>
  <si>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</si>
  <si>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</si>
  <si>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</si>
  <si>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</si>
  <si>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</si>
  <si>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</si>
  <si>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</si>
  <si>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</si>
  <si>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</si>
  <si>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</si>
  <si>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</si>
  <si>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</si>
  <si>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</si>
  <si>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</si>
  <si>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</si>
  <si>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</si>
  <si>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</si>
  <si>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</si>
  <si>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</si>
  <si>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</si>
  <si>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</si>
  <si>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</si>
  <si>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</si>
  <si>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</si>
  <si>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</si>
  <si>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</si>
  <si>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</si>
  <si>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</si>
  <si>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</si>
  <si>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</si>
  <si>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</si>
  <si>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</si>
  <si>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</si>
  <si>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</si>
  <si>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</si>
  <si>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</si>
  <si>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</si>
  <si>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</si>
  <si>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</si>
  <si>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</si>
  <si>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</si>
  <si>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</si>
  <si>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</si>
  <si>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</si>
  <si>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</si>
  <si>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</si>
  <si>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</si>
  <si>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</si>
  <si>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</si>
  <si>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</si>
  <si>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</si>
  <si>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</si>
  <si>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</si>
  <si>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</si>
  <si>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</si>
  <si>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</si>
  <si>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</si>
  <si>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</si>
  <si>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</si>
  <si>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</si>
  <si>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</si>
  <si>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</si>
  <si>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</si>
  <si>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</si>
  <si>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</si>
  <si>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</si>
  <si>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</si>
  <si>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</si>
  <si>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</si>
  <si>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</si>
  <si>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</si>
  <si>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</si>
  <si>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</si>
  <si>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</si>
  <si>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</si>
  <si>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</si>
  <si>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</si>
  <si>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</si>
  <si>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</si>
  <si>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</si>
  <si>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</si>
  <si>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</si>
  <si>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</si>
  <si>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</si>
  <si>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</si>
  <si>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</si>
  <si>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</si>
  <si>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</si>
  <si>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</si>
  <si>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</si>
  <si>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</si>
  <si>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</si>
  <si>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</si>
  <si>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</si>
  <si>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</si>
  <si>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</si>
  <si>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</si>
  <si>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</si>
  <si>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</si>
  <si>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</si>
  <si>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</si>
  <si>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</si>
  <si>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</si>
  <si>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</si>
  <si>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</si>
  <si>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</si>
  <si>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</si>
  <si>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</si>
  <si>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</si>
  <si>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</si>
  <si>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</si>
  <si>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</si>
  <si>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</si>
  <si>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</si>
  <si>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</si>
  <si>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</si>
  <si>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</si>
  <si>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</si>
  <si>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</si>
  <si>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</si>
  <si>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</si>
  <si>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</si>
  <si>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</si>
  <si>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</si>
  <si>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</si>
  <si>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</si>
  <si>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</si>
  <si>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</si>
  <si>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</si>
  <si>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</si>
  <si>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</si>
  <si>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</si>
  <si>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</si>
  <si>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</si>
  <si>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</si>
  <si>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</si>
  <si>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</si>
  <si>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</si>
  <si>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</si>
  <si>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</si>
  <si>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</si>
  <si>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</si>
  <si>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</si>
  <si>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</si>
  <si>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</si>
  <si>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</si>
  <si>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</si>
  <si>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</si>
  <si>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</si>
  <si>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</si>
  <si>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</si>
  <si>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</si>
  <si>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</si>
  <si>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</si>
  <si>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</si>
  <si>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</si>
  <si>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</si>
  <si>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</si>
  <si>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</si>
  <si>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</si>
  <si>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</si>
  <si>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</si>
  <si>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</si>
  <si>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</si>
  <si>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</si>
  <si>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</si>
  <si>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</si>
  <si>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</si>
  <si>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</si>
  <si>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</si>
  <si>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</si>
  <si>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</si>
  <si>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</si>
  <si>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</si>
  <si>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</si>
  <si>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</si>
  <si>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</si>
  <si>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</si>
  <si>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</si>
  <si>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</si>
  <si>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</si>
  <si>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</si>
  <si>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</si>
  <si>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</si>
  <si>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</si>
  <si>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</si>
  <si>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</si>
  <si>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</si>
  <si>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</si>
  <si>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</si>
  <si>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</si>
  <si>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</si>
  <si>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</si>
  <si>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</si>
  <si>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</si>
  <si>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</si>
  <si>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</si>
  <si>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</si>
  <si>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</si>
  <si>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</si>
  <si>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</si>
  <si>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</si>
  <si>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</si>
  <si>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</si>
  <si>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</si>
  <si>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</si>
  <si>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</si>
  <si>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</si>
  <si>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</si>
  <si>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</si>
  <si>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</si>
  <si>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</si>
  <si>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</si>
  <si>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</si>
  <si>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</si>
  <si>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</si>
  <si>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</si>
  <si>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</si>
  <si>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</si>
  <si>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</si>
  <si>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</si>
  <si>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</si>
  <si>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</si>
  <si>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</si>
  <si>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</si>
  <si>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</si>
  <si>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</si>
  <si>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</si>
  <si>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</si>
  <si>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</si>
  <si>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</si>
  <si>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</si>
  <si>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</si>
  <si>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</si>
  <si>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</si>
  <si>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</si>
  <si>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</si>
  <si>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</si>
  <si>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</si>
  <si>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</si>
  <si>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</si>
  <si>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</si>
  <si>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</si>
  <si>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</si>
  <si>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</si>
  <si>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</si>
  <si>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</si>
  <si>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0900000000</t>
  </si>
  <si>
    <t>0900011610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</si>
  <si>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</si>
  <si>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</si>
  <si>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150P592180</t>
  </si>
  <si>
    <t>150PS92180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</si>
  <si>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</si>
  <si>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</si>
  <si>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районного бюджета на 2020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</si>
  <si>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</si>
  <si>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</si>
  <si>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</si>
  <si>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</si>
  <si>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</si>
  <si>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</si>
  <si>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999995930F</t>
  </si>
  <si>
    <t>Регистрации актов гражданского состояния за счет средств резервного фонда Правительства Российской Федерации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</si>
  <si>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</si>
  <si>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</si>
  <si>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</si>
  <si>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</si>
  <si>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0200093140</t>
  </si>
  <si>
    <t>Мероприятия учреждений по развитию общего образования</t>
  </si>
  <si>
    <t>0310021691</t>
  </si>
  <si>
    <t>031E593140</t>
  </si>
  <si>
    <t>032E593140</t>
  </si>
  <si>
    <t>033E593140</t>
  </si>
  <si>
    <t>тыс.руб</t>
  </si>
  <si>
    <t>Исполнено</t>
  </si>
  <si>
    <t>9999958790</t>
  </si>
  <si>
    <t>951</t>
  </si>
  <si>
    <t>9999923800</t>
  </si>
  <si>
    <t>Годовой план на 01.01.2020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</si>
  <si>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</si>
  <si>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</si>
  <si>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</si>
  <si>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0</t>
  </si>
  <si>
    <t>Мероприятия районных казенных муниципальных учреждений по противодействию употреблению наркотиков</t>
  </si>
  <si>
    <t>0600011620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</si>
  <si>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</si>
  <si>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</si>
  <si>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</si>
  <si>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0200</t>
  </si>
  <si>
    <t>0203</t>
  </si>
  <si>
    <t>9999951180</t>
  </si>
  <si>
    <t>530</t>
  </si>
  <si>
    <t>009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</si>
  <si>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</si>
  <si>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1100092250</t>
  </si>
  <si>
    <t>11000S2250</t>
  </si>
  <si>
    <t>150P592190</t>
  </si>
  <si>
    <t>150P5S2190</t>
  </si>
  <si>
    <t>Приложение 3 к решению Думы</t>
  </si>
  <si>
    <t>района № ___ от _________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</si>
</sst>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#,##0.000000"/>
    <numFmt numFmtId="190" formatCode="0.0000"/>
    <numFmt numFmtId="191" formatCode="0.00000"/>
    <numFmt numFmtId="192" formatCode="#,##0.000_ ;\-#,##0.000\ 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49" fontId="5" fillId="35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center" vertical="center" wrapText="1"/>
    </xf>
    <xf numFmtId="49" fontId="7" fillId="39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left" vertical="top" wrapText="1"/>
    </xf>
    <xf numFmtId="0" fontId="2" fillId="39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wrapText="1"/>
    </xf>
    <xf numFmtId="0" fontId="2" fillId="39" borderId="11" xfId="0" applyNumberFormat="1" applyFont="1" applyFill="1" applyBorder="1" applyAlignment="1">
      <alignment horizontal="left" vertical="top" wrapText="1"/>
    </xf>
    <xf numFmtId="0" fontId="2" fillId="39" borderId="11" xfId="0" applyNumberFormat="1" applyFont="1" applyFill="1" applyBorder="1" applyAlignment="1">
      <alignment horizontal="center" vertical="center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9" borderId="11" xfId="0" applyFont="1" applyFill="1" applyBorder="1" applyAlignment="1">
      <alignment wrapText="1"/>
    </xf>
    <xf numFmtId="0" fontId="2" fillId="40" borderId="11" xfId="0" applyFont="1" applyFill="1" applyBorder="1" applyAlignment="1">
      <alignment horizontal="center" vertical="center" wrapText="1"/>
    </xf>
    <xf numFmtId="185" fontId="1" fillId="0" borderId="0" xfId="61" applyNumberFormat="1" applyFont="1" applyAlignment="1">
      <alignment shrinkToFit="1"/>
    </xf>
    <xf numFmtId="188" fontId="1" fillId="0" borderId="0" xfId="0" applyNumberFormat="1" applyFont="1" applyAlignment="1">
      <alignment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2" borderId="1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horizontal="center" vertical="center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49" fontId="7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10" fillId="41" borderId="11" xfId="0" applyNumberFormat="1" applyFont="1" applyFill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10" fillId="41" borderId="11" xfId="61" applyNumberFormat="1" applyFont="1" applyFill="1" applyBorder="1" applyAlignment="1">
      <alignment horizontal="center" vertical="center" wrapText="1"/>
    </xf>
    <xf numFmtId="177" fontId="5" fillId="37" borderId="11" xfId="61" applyNumberFormat="1" applyFont="1" applyFill="1" applyBorder="1" applyAlignment="1">
      <alignment horizontal="center" vertical="center" shrinkToFit="1"/>
    </xf>
    <xf numFmtId="177" fontId="2" fillId="40" borderId="11" xfId="61" applyNumberFormat="1" applyFont="1" applyFill="1" applyBorder="1" applyAlignment="1">
      <alignment horizontal="center" vertical="center" shrinkToFit="1"/>
    </xf>
    <xf numFmtId="177" fontId="2" fillId="37" borderId="11" xfId="61" applyNumberFormat="1" applyFont="1" applyFill="1" applyBorder="1" applyAlignment="1">
      <alignment horizontal="center" vertical="center" shrinkToFit="1"/>
    </xf>
    <xf numFmtId="177" fontId="5" fillId="38" borderId="0" xfId="0" applyNumberFormat="1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wrapText="1"/>
    </xf>
    <xf numFmtId="171" fontId="1" fillId="42" borderId="11" xfId="61" applyFont="1" applyFill="1" applyBorder="1" applyAlignment="1">
      <alignment horizontal="center" vertical="center" wrapText="1"/>
    </xf>
    <xf numFmtId="192" fontId="2" fillId="38" borderId="11" xfId="61" applyNumberFormat="1" applyFont="1" applyFill="1" applyBorder="1" applyAlignment="1">
      <alignment horizontal="center" vertical="center" shrinkToFit="1"/>
    </xf>
    <xf numFmtId="177" fontId="1" fillId="4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3"/>
  <sheetViews>
    <sheetView showGridLines="0" tabSelected="1" zoomScale="120" zoomScaleNormal="120" zoomScalePageLayoutView="0" workbookViewId="0" topLeftCell="A1">
      <selection activeCell="J12" sqref="J12"/>
    </sheetView>
  </sheetViews>
  <sheetFormatPr defaultColWidth="9.00390625" defaultRowHeight="12.75" outlineLevelRow="6"/>
  <cols>
    <col min="1" max="1" width="67.875" style="1" customWidth="1"/>
    <col min="2" max="2" width="6.125" style="10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9.125" style="1" customWidth="1"/>
    <col min="8" max="8" width="18.75390625" style="1" customWidth="1"/>
    <col min="9" max="9" width="17.875" style="1" customWidth="1"/>
    <col min="10" max="10" width="15.00390625" style="1" customWidth="1"/>
    <col min="11" max="11" width="13.25390625" style="1" customWidth="1"/>
    <col min="12" max="12" width="9.125" style="1" customWidth="1"/>
    <col min="13" max="14" width="13.125" style="1" customWidth="1"/>
    <col min="15" max="16384" width="9.125" style="1" customWidth="1"/>
  </cols>
  <sheetData>
    <row r="1" spans="2:11" ht="15.75">
      <c r="B1" s="92" t="s">
        <v>486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15.75">
      <c r="B2" s="92" t="s">
        <v>210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5.75">
      <c r="B3" s="92" t="s">
        <v>487</v>
      </c>
      <c r="C3" s="92"/>
      <c r="D3" s="92"/>
      <c r="E3" s="92"/>
      <c r="F3" s="92"/>
      <c r="G3" s="92"/>
      <c r="H3" s="92"/>
      <c r="I3" s="92"/>
      <c r="J3" s="92"/>
      <c r="K3" s="92"/>
    </row>
    <row r="5" spans="1:8" ht="30.75" customHeight="1">
      <c r="A5" s="91" t="s">
        <v>79</v>
      </c>
      <c r="B5" s="91"/>
      <c r="C5" s="91"/>
      <c r="D5" s="91"/>
      <c r="E5" s="91"/>
      <c r="F5" s="91"/>
      <c r="G5" s="91"/>
      <c r="H5" s="91"/>
    </row>
    <row r="6" spans="1:8" ht="57" customHeight="1">
      <c r="A6" s="90" t="s">
        <v>442</v>
      </c>
      <c r="B6" s="90"/>
      <c r="C6" s="90"/>
      <c r="D6" s="90"/>
      <c r="E6" s="90"/>
      <c r="F6" s="90"/>
      <c r="G6" s="90"/>
      <c r="H6" s="90"/>
    </row>
    <row r="7" spans="1:11" ht="15.75">
      <c r="A7" s="17"/>
      <c r="B7" s="17"/>
      <c r="C7" s="17"/>
      <c r="D7" s="17"/>
      <c r="E7" s="17"/>
      <c r="F7" s="17"/>
      <c r="G7" s="17"/>
      <c r="H7" s="17"/>
      <c r="K7" s="67" t="s">
        <v>461</v>
      </c>
    </row>
    <row r="8" spans="1:11" ht="51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86" t="s">
        <v>466</v>
      </c>
      <c r="H8" s="86" t="s">
        <v>467</v>
      </c>
      <c r="I8" s="68" t="s">
        <v>462</v>
      </c>
      <c r="J8" s="89" t="s">
        <v>468</v>
      </c>
      <c r="K8" s="87" t="s">
        <v>469</v>
      </c>
    </row>
    <row r="9" spans="1:11" ht="28.5">
      <c r="A9" s="63" t="s">
        <v>58</v>
      </c>
      <c r="B9" s="64">
        <v>951</v>
      </c>
      <c r="C9" s="64" t="s">
        <v>59</v>
      </c>
      <c r="D9" s="64" t="s">
        <v>219</v>
      </c>
      <c r="E9" s="64" t="s">
        <v>5</v>
      </c>
      <c r="F9" s="63"/>
      <c r="G9" s="75">
        <f>G10+G188+G196+G255+G311+G339+G379+G414+G436+G443+G449+G185</f>
        <v>495507.71330999996</v>
      </c>
      <c r="H9" s="75">
        <f>H10+H188+H196+H255+H311+H339+H379+H414+H436+H443+H449+H185</f>
        <v>511217.80469</v>
      </c>
      <c r="I9" s="75">
        <f>I10+I188+I196+I255+I311+I339+I379+I414+I436+I443+I449+I185</f>
        <v>487348.68572</v>
      </c>
      <c r="J9" s="69">
        <f aca="true" t="shared" si="0" ref="J9:J72">I9/G9*100</f>
        <v>98.35340048785568</v>
      </c>
      <c r="K9" s="69">
        <f>I9/H9*100</f>
        <v>95.33092964466015</v>
      </c>
    </row>
    <row r="10" spans="1:11" ht="18.75" customHeight="1" outlineLevel="2">
      <c r="A10" s="33" t="s">
        <v>52</v>
      </c>
      <c r="B10" s="11">
        <v>951</v>
      </c>
      <c r="C10" s="9" t="s">
        <v>51</v>
      </c>
      <c r="D10" s="9" t="s">
        <v>219</v>
      </c>
      <c r="E10" s="9" t="s">
        <v>5</v>
      </c>
      <c r="F10" s="9"/>
      <c r="G10" s="46">
        <f>G11+G19+G44+G64+G78+G83+G58+G72</f>
        <v>115653.55200000003</v>
      </c>
      <c r="H10" s="46">
        <f>H11+H19+H44+H64+H78+H83+H58+H72</f>
        <v>169312.10953000002</v>
      </c>
      <c r="I10" s="46">
        <f>I11+I19+I44+I64+I78+I83+I58+I72</f>
        <v>145652.371</v>
      </c>
      <c r="J10" s="69">
        <f t="shared" si="0"/>
        <v>125.93851938071042</v>
      </c>
      <c r="K10" s="69">
        <f aca="true" t="shared" si="1" ref="K10:K73">I10/H10*100</f>
        <v>86.02596199664751</v>
      </c>
    </row>
    <row r="11" spans="1:11" ht="32.25" customHeight="1" outlineLevel="3">
      <c r="A11" s="34" t="s">
        <v>23</v>
      </c>
      <c r="B11" s="41">
        <v>951</v>
      </c>
      <c r="C11" s="35" t="s">
        <v>6</v>
      </c>
      <c r="D11" s="35" t="s">
        <v>219</v>
      </c>
      <c r="E11" s="35" t="s">
        <v>5</v>
      </c>
      <c r="F11" s="35"/>
      <c r="G11" s="76">
        <f aca="true" t="shared" si="2" ref="G11:I14">G12</f>
        <v>2752.5</v>
      </c>
      <c r="H11" s="76">
        <f t="shared" si="2"/>
        <v>3415.9</v>
      </c>
      <c r="I11" s="76">
        <f t="shared" si="2"/>
        <v>3413.514</v>
      </c>
      <c r="J11" s="69">
        <f t="shared" si="0"/>
        <v>124.0150408719346</v>
      </c>
      <c r="K11" s="69">
        <f t="shared" si="1"/>
        <v>99.9301501800404</v>
      </c>
    </row>
    <row r="12" spans="1:11" ht="34.5" customHeight="1" outlineLevel="3">
      <c r="A12" s="36" t="s">
        <v>121</v>
      </c>
      <c r="B12" s="12">
        <v>951</v>
      </c>
      <c r="C12" s="6" t="s">
        <v>6</v>
      </c>
      <c r="D12" s="6" t="s">
        <v>220</v>
      </c>
      <c r="E12" s="6" t="s">
        <v>5</v>
      </c>
      <c r="F12" s="6"/>
      <c r="G12" s="47">
        <f t="shared" si="2"/>
        <v>2752.5</v>
      </c>
      <c r="H12" s="47">
        <f t="shared" si="2"/>
        <v>3415.9</v>
      </c>
      <c r="I12" s="47">
        <f t="shared" si="2"/>
        <v>3413.514</v>
      </c>
      <c r="J12" s="69">
        <f t="shared" si="0"/>
        <v>124.0150408719346</v>
      </c>
      <c r="K12" s="69">
        <f t="shared" si="1"/>
        <v>99.9301501800404</v>
      </c>
    </row>
    <row r="13" spans="1:11" ht="36" customHeight="1" outlineLevel="3">
      <c r="A13" s="36" t="s">
        <v>122</v>
      </c>
      <c r="B13" s="12">
        <v>951</v>
      </c>
      <c r="C13" s="6" t="s">
        <v>6</v>
      </c>
      <c r="D13" s="6" t="s">
        <v>353</v>
      </c>
      <c r="E13" s="6" t="s">
        <v>5</v>
      </c>
      <c r="F13" s="6"/>
      <c r="G13" s="47">
        <f t="shared" si="2"/>
        <v>2752.5</v>
      </c>
      <c r="H13" s="47">
        <f t="shared" si="2"/>
        <v>3415.9</v>
      </c>
      <c r="I13" s="47">
        <f t="shared" si="2"/>
        <v>3413.514</v>
      </c>
      <c r="J13" s="69">
        <f t="shared" si="0"/>
        <v>124.0150408719346</v>
      </c>
      <c r="K13" s="69">
        <f t="shared" si="1"/>
        <v>99.9301501800404</v>
      </c>
    </row>
    <row r="14" spans="1:11" ht="20.25" customHeight="1" outlineLevel="3">
      <c r="A14" s="26" t="s">
        <v>123</v>
      </c>
      <c r="B14" s="22">
        <v>951</v>
      </c>
      <c r="C14" s="23" t="s">
        <v>6</v>
      </c>
      <c r="D14" s="23" t="s">
        <v>354</v>
      </c>
      <c r="E14" s="23" t="s">
        <v>5</v>
      </c>
      <c r="F14" s="23"/>
      <c r="G14" s="49">
        <f t="shared" si="2"/>
        <v>2752.5</v>
      </c>
      <c r="H14" s="49">
        <f t="shared" si="2"/>
        <v>3415.9</v>
      </c>
      <c r="I14" s="49">
        <f t="shared" si="2"/>
        <v>3413.514</v>
      </c>
      <c r="J14" s="69">
        <f t="shared" si="0"/>
        <v>124.0150408719346</v>
      </c>
      <c r="K14" s="69">
        <f t="shared" si="1"/>
        <v>99.9301501800404</v>
      </c>
    </row>
    <row r="15" spans="1:11" ht="31.5" customHeight="1" outlineLevel="3">
      <c r="A15" s="3" t="s">
        <v>83</v>
      </c>
      <c r="B15" s="14">
        <v>951</v>
      </c>
      <c r="C15" s="4" t="s">
        <v>6</v>
      </c>
      <c r="D15" s="4" t="s">
        <v>354</v>
      </c>
      <c r="E15" s="4" t="s">
        <v>80</v>
      </c>
      <c r="F15" s="4"/>
      <c r="G15" s="50">
        <f>G16+G17+G18</f>
        <v>2752.5</v>
      </c>
      <c r="H15" s="50">
        <f>H16+H17+H18</f>
        <v>3415.9</v>
      </c>
      <c r="I15" s="50">
        <f>I16+I17+I18</f>
        <v>3413.514</v>
      </c>
      <c r="J15" s="69">
        <f t="shared" si="0"/>
        <v>124.0150408719346</v>
      </c>
      <c r="K15" s="69">
        <f t="shared" si="1"/>
        <v>99.9301501800404</v>
      </c>
    </row>
    <row r="16" spans="1:11" ht="20.25" customHeight="1" outlineLevel="3">
      <c r="A16" s="21" t="s">
        <v>216</v>
      </c>
      <c r="B16" s="24">
        <v>951</v>
      </c>
      <c r="C16" s="25" t="s">
        <v>6</v>
      </c>
      <c r="D16" s="25" t="s">
        <v>354</v>
      </c>
      <c r="E16" s="25" t="s">
        <v>81</v>
      </c>
      <c r="F16" s="25"/>
      <c r="G16" s="48">
        <v>2244.8</v>
      </c>
      <c r="H16" s="48">
        <v>2799.8</v>
      </c>
      <c r="I16" s="48">
        <v>2798.288</v>
      </c>
      <c r="J16" s="69">
        <f t="shared" si="0"/>
        <v>124.65645046329294</v>
      </c>
      <c r="K16" s="69">
        <f t="shared" si="1"/>
        <v>99.9459961425816</v>
      </c>
    </row>
    <row r="17" spans="1:11" ht="30.75" customHeight="1" outlineLevel="4">
      <c r="A17" s="21" t="s">
        <v>218</v>
      </c>
      <c r="B17" s="24">
        <v>951</v>
      </c>
      <c r="C17" s="25" t="s">
        <v>6</v>
      </c>
      <c r="D17" s="25" t="s">
        <v>354</v>
      </c>
      <c r="E17" s="25" t="s">
        <v>82</v>
      </c>
      <c r="F17" s="25"/>
      <c r="G17" s="48">
        <v>1.2</v>
      </c>
      <c r="H17" s="48">
        <v>5.6</v>
      </c>
      <c r="I17" s="48">
        <v>5.6</v>
      </c>
      <c r="J17" s="69">
        <f t="shared" si="0"/>
        <v>466.6666666666667</v>
      </c>
      <c r="K17" s="69">
        <f t="shared" si="1"/>
        <v>100</v>
      </c>
    </row>
    <row r="18" spans="1:11" ht="47.25" outlineLevel="4">
      <c r="A18" s="21" t="s">
        <v>211</v>
      </c>
      <c r="B18" s="24">
        <v>951</v>
      </c>
      <c r="C18" s="25" t="s">
        <v>6</v>
      </c>
      <c r="D18" s="25" t="s">
        <v>354</v>
      </c>
      <c r="E18" s="25" t="s">
        <v>212</v>
      </c>
      <c r="F18" s="25"/>
      <c r="G18" s="48">
        <v>506.5</v>
      </c>
      <c r="H18" s="48">
        <v>610.5</v>
      </c>
      <c r="I18" s="48">
        <v>609.626</v>
      </c>
      <c r="J18" s="69">
        <f t="shared" si="0"/>
        <v>120.36051332675221</v>
      </c>
      <c r="K18" s="69">
        <f t="shared" si="1"/>
        <v>99.85683865683865</v>
      </c>
    </row>
    <row r="19" spans="1:11" ht="47.25" customHeight="1" outlineLevel="5">
      <c r="A19" s="5" t="s">
        <v>24</v>
      </c>
      <c r="B19" s="12">
        <v>951</v>
      </c>
      <c r="C19" s="6" t="s">
        <v>17</v>
      </c>
      <c r="D19" s="6" t="s">
        <v>219</v>
      </c>
      <c r="E19" s="6" t="s">
        <v>5</v>
      </c>
      <c r="F19" s="6"/>
      <c r="G19" s="77">
        <f aca="true" t="shared" si="3" ref="G19:I20">G20</f>
        <v>5823.8</v>
      </c>
      <c r="H19" s="77">
        <f t="shared" si="3"/>
        <v>5580.42166</v>
      </c>
      <c r="I19" s="77">
        <f t="shared" si="3"/>
        <v>5580.422</v>
      </c>
      <c r="J19" s="69">
        <f t="shared" si="0"/>
        <v>95.82097599505477</v>
      </c>
      <c r="K19" s="69">
        <f t="shared" si="1"/>
        <v>100.00000609272955</v>
      </c>
    </row>
    <row r="20" spans="1:11" ht="31.5" outlineLevel="5">
      <c r="A20" s="36" t="s">
        <v>121</v>
      </c>
      <c r="B20" s="12">
        <v>951</v>
      </c>
      <c r="C20" s="6" t="s">
        <v>17</v>
      </c>
      <c r="D20" s="6" t="s">
        <v>220</v>
      </c>
      <c r="E20" s="6" t="s">
        <v>5</v>
      </c>
      <c r="F20" s="6"/>
      <c r="G20" s="77">
        <f t="shared" si="3"/>
        <v>5823.8</v>
      </c>
      <c r="H20" s="77">
        <f t="shared" si="3"/>
        <v>5580.42166</v>
      </c>
      <c r="I20" s="77">
        <f t="shared" si="3"/>
        <v>5580.422</v>
      </c>
      <c r="J20" s="69">
        <f t="shared" si="0"/>
        <v>95.82097599505477</v>
      </c>
      <c r="K20" s="69">
        <f t="shared" si="1"/>
        <v>100.00000609272955</v>
      </c>
    </row>
    <row r="21" spans="1:11" ht="31.5" outlineLevel="5">
      <c r="A21" s="36" t="s">
        <v>122</v>
      </c>
      <c r="B21" s="12">
        <v>951</v>
      </c>
      <c r="C21" s="6" t="s">
        <v>17</v>
      </c>
      <c r="D21" s="6" t="s">
        <v>353</v>
      </c>
      <c r="E21" s="6" t="s">
        <v>5</v>
      </c>
      <c r="F21" s="6"/>
      <c r="G21" s="77">
        <f>G22+G38+G34</f>
        <v>5823.8</v>
      </c>
      <c r="H21" s="77">
        <f>H22+H38+H34</f>
        <v>5580.42166</v>
      </c>
      <c r="I21" s="77">
        <f>I22+I38+I34</f>
        <v>5580.422</v>
      </c>
      <c r="J21" s="69">
        <f t="shared" si="0"/>
        <v>95.82097599505477</v>
      </c>
      <c r="K21" s="69">
        <f t="shared" si="1"/>
        <v>100.00000609272955</v>
      </c>
    </row>
    <row r="22" spans="1:11" ht="49.5" customHeight="1" outlineLevel="6">
      <c r="A22" s="37" t="s">
        <v>176</v>
      </c>
      <c r="B22" s="42">
        <v>951</v>
      </c>
      <c r="C22" s="23" t="s">
        <v>17</v>
      </c>
      <c r="D22" s="23" t="s">
        <v>355</v>
      </c>
      <c r="E22" s="23" t="s">
        <v>5</v>
      </c>
      <c r="F22" s="23"/>
      <c r="G22" s="78">
        <f>G23+G27+G31+G29</f>
        <v>3575.8</v>
      </c>
      <c r="H22" s="78">
        <f>H23+H27+H31+H29</f>
        <v>2808.9224</v>
      </c>
      <c r="I22" s="78">
        <f>I23+I27+I31+I29</f>
        <v>2808.923</v>
      </c>
      <c r="J22" s="69">
        <f t="shared" si="0"/>
        <v>78.55369427820347</v>
      </c>
      <c r="K22" s="69">
        <f t="shared" si="1"/>
        <v>100.00002136050466</v>
      </c>
    </row>
    <row r="23" spans="1:11" ht="33" customHeight="1" outlineLevel="6">
      <c r="A23" s="3" t="s">
        <v>83</v>
      </c>
      <c r="B23" s="14">
        <v>951</v>
      </c>
      <c r="C23" s="4" t="s">
        <v>17</v>
      </c>
      <c r="D23" s="4" t="s">
        <v>222</v>
      </c>
      <c r="E23" s="4" t="s">
        <v>80</v>
      </c>
      <c r="F23" s="4"/>
      <c r="G23" s="79">
        <f>G24+G25+G26</f>
        <v>3370.8</v>
      </c>
      <c r="H23" s="79">
        <f>H24+H25+H26</f>
        <v>2742.7284</v>
      </c>
      <c r="I23" s="79">
        <f>I24+I25+I26</f>
        <v>2742.729</v>
      </c>
      <c r="J23" s="69">
        <f t="shared" si="0"/>
        <v>81.36730153079387</v>
      </c>
      <c r="K23" s="69">
        <f t="shared" si="1"/>
        <v>100.00002187602679</v>
      </c>
    </row>
    <row r="24" spans="1:11" ht="18.75" customHeight="1" outlineLevel="6">
      <c r="A24" s="21" t="s">
        <v>216</v>
      </c>
      <c r="B24" s="24">
        <v>951</v>
      </c>
      <c r="C24" s="25" t="s">
        <v>17</v>
      </c>
      <c r="D24" s="25" t="s">
        <v>355</v>
      </c>
      <c r="E24" s="25" t="s">
        <v>81</v>
      </c>
      <c r="F24" s="25"/>
      <c r="G24" s="48">
        <v>2589</v>
      </c>
      <c r="H24" s="48">
        <v>2109.33362</v>
      </c>
      <c r="I24" s="48">
        <v>2109.334</v>
      </c>
      <c r="J24" s="69">
        <f t="shared" si="0"/>
        <v>81.4729239088451</v>
      </c>
      <c r="K24" s="69">
        <f t="shared" si="1"/>
        <v>100.00001801516822</v>
      </c>
    </row>
    <row r="25" spans="1:11" ht="36" customHeight="1" outlineLevel="6">
      <c r="A25" s="21" t="s">
        <v>218</v>
      </c>
      <c r="B25" s="24">
        <v>951</v>
      </c>
      <c r="C25" s="25" t="s">
        <v>17</v>
      </c>
      <c r="D25" s="25" t="s">
        <v>355</v>
      </c>
      <c r="E25" s="25" t="s">
        <v>82</v>
      </c>
      <c r="F25" s="25"/>
      <c r="G25" s="48">
        <v>0</v>
      </c>
      <c r="H25" s="48">
        <v>0</v>
      </c>
      <c r="I25" s="48">
        <v>0</v>
      </c>
      <c r="J25" s="69"/>
      <c r="K25" s="69"/>
    </row>
    <row r="26" spans="1:11" ht="47.25" outlineLevel="6">
      <c r="A26" s="21" t="s">
        <v>211</v>
      </c>
      <c r="B26" s="24">
        <v>951</v>
      </c>
      <c r="C26" s="25" t="s">
        <v>17</v>
      </c>
      <c r="D26" s="25" t="s">
        <v>355</v>
      </c>
      <c r="E26" s="25" t="s">
        <v>212</v>
      </c>
      <c r="F26" s="25"/>
      <c r="G26" s="48">
        <v>781.8</v>
      </c>
      <c r="H26" s="48">
        <v>633.39478</v>
      </c>
      <c r="I26" s="48">
        <v>633.395</v>
      </c>
      <c r="J26" s="69">
        <f t="shared" si="0"/>
        <v>81.01752366334101</v>
      </c>
      <c r="K26" s="69">
        <f t="shared" si="1"/>
        <v>100.00003473347223</v>
      </c>
    </row>
    <row r="27" spans="1:11" ht="31.5" outlineLevel="6">
      <c r="A27" s="3" t="s">
        <v>89</v>
      </c>
      <c r="B27" s="14">
        <v>951</v>
      </c>
      <c r="C27" s="4" t="s">
        <v>17</v>
      </c>
      <c r="D27" s="4" t="s">
        <v>355</v>
      </c>
      <c r="E27" s="4" t="s">
        <v>84</v>
      </c>
      <c r="F27" s="4"/>
      <c r="G27" s="50">
        <f>G28</f>
        <v>100</v>
      </c>
      <c r="H27" s="50">
        <f>H28</f>
        <v>26.034</v>
      </c>
      <c r="I27" s="50">
        <f>I28</f>
        <v>26.034</v>
      </c>
      <c r="J27" s="69">
        <f t="shared" si="0"/>
        <v>26.034000000000002</v>
      </c>
      <c r="K27" s="69">
        <f t="shared" si="1"/>
        <v>100</v>
      </c>
    </row>
    <row r="28" spans="1:11" ht="31.5" outlineLevel="6">
      <c r="A28" s="21" t="s">
        <v>90</v>
      </c>
      <c r="B28" s="24">
        <v>951</v>
      </c>
      <c r="C28" s="25" t="s">
        <v>17</v>
      </c>
      <c r="D28" s="25" t="s">
        <v>355</v>
      </c>
      <c r="E28" s="25" t="s">
        <v>85</v>
      </c>
      <c r="F28" s="25"/>
      <c r="G28" s="48">
        <v>100</v>
      </c>
      <c r="H28" s="48">
        <v>26.034</v>
      </c>
      <c r="I28" s="48">
        <v>26.034</v>
      </c>
      <c r="J28" s="69">
        <f t="shared" si="0"/>
        <v>26.034000000000002</v>
      </c>
      <c r="K28" s="69">
        <f t="shared" si="1"/>
        <v>100</v>
      </c>
    </row>
    <row r="29" spans="1:11" ht="15.75" outlineLevel="6">
      <c r="A29" s="3" t="s">
        <v>265</v>
      </c>
      <c r="B29" s="14">
        <v>951</v>
      </c>
      <c r="C29" s="4" t="s">
        <v>17</v>
      </c>
      <c r="D29" s="4" t="s">
        <v>355</v>
      </c>
      <c r="E29" s="4" t="s">
        <v>266</v>
      </c>
      <c r="F29" s="4"/>
      <c r="G29" s="50">
        <f>G30</f>
        <v>100</v>
      </c>
      <c r="H29" s="50">
        <f>H30</f>
        <v>37.5</v>
      </c>
      <c r="I29" s="50">
        <f>I30</f>
        <v>37.5</v>
      </c>
      <c r="J29" s="69">
        <f t="shared" si="0"/>
        <v>37.5</v>
      </c>
      <c r="K29" s="69">
        <f t="shared" si="1"/>
        <v>100</v>
      </c>
    </row>
    <row r="30" spans="1:11" ht="15.75" outlineLevel="6">
      <c r="A30" s="21" t="s">
        <v>267</v>
      </c>
      <c r="B30" s="24">
        <v>951</v>
      </c>
      <c r="C30" s="25" t="s">
        <v>17</v>
      </c>
      <c r="D30" s="25" t="s">
        <v>355</v>
      </c>
      <c r="E30" s="25" t="s">
        <v>268</v>
      </c>
      <c r="F30" s="25"/>
      <c r="G30" s="48">
        <v>100</v>
      </c>
      <c r="H30" s="48">
        <v>37.5</v>
      </c>
      <c r="I30" s="48">
        <v>37.5</v>
      </c>
      <c r="J30" s="69">
        <f t="shared" si="0"/>
        <v>37.5</v>
      </c>
      <c r="K30" s="69">
        <f t="shared" si="1"/>
        <v>100</v>
      </c>
    </row>
    <row r="31" spans="1:11" ht="15.75" outlineLevel="6">
      <c r="A31" s="3" t="s">
        <v>91</v>
      </c>
      <c r="B31" s="14">
        <v>951</v>
      </c>
      <c r="C31" s="4" t="s">
        <v>17</v>
      </c>
      <c r="D31" s="4" t="s">
        <v>355</v>
      </c>
      <c r="E31" s="4" t="s">
        <v>86</v>
      </c>
      <c r="F31" s="4"/>
      <c r="G31" s="50">
        <f>G32+G33</f>
        <v>5</v>
      </c>
      <c r="H31" s="50">
        <f>H32+H33</f>
        <v>2.66</v>
      </c>
      <c r="I31" s="50">
        <f>I32+I33</f>
        <v>2.66</v>
      </c>
      <c r="J31" s="69">
        <f t="shared" si="0"/>
        <v>53.2</v>
      </c>
      <c r="K31" s="69">
        <f t="shared" si="1"/>
        <v>100</v>
      </c>
    </row>
    <row r="32" spans="1:11" ht="31.5" outlineLevel="6">
      <c r="A32" s="21" t="s">
        <v>92</v>
      </c>
      <c r="B32" s="24">
        <v>951</v>
      </c>
      <c r="C32" s="25" t="s">
        <v>17</v>
      </c>
      <c r="D32" s="25" t="s">
        <v>355</v>
      </c>
      <c r="E32" s="25" t="s">
        <v>87</v>
      </c>
      <c r="F32" s="25"/>
      <c r="G32" s="48">
        <v>0</v>
      </c>
      <c r="H32" s="48">
        <v>0</v>
      </c>
      <c r="I32" s="48">
        <v>0</v>
      </c>
      <c r="J32" s="69"/>
      <c r="K32" s="69"/>
    </row>
    <row r="33" spans="1:11" ht="15.75" outlineLevel="6">
      <c r="A33" s="21" t="s">
        <v>93</v>
      </c>
      <c r="B33" s="24">
        <v>951</v>
      </c>
      <c r="C33" s="25" t="s">
        <v>17</v>
      </c>
      <c r="D33" s="25" t="s">
        <v>355</v>
      </c>
      <c r="E33" s="25" t="s">
        <v>88</v>
      </c>
      <c r="F33" s="25"/>
      <c r="G33" s="48">
        <v>5</v>
      </c>
      <c r="H33" s="48">
        <v>2.66</v>
      </c>
      <c r="I33" s="48">
        <v>2.66</v>
      </c>
      <c r="J33" s="69">
        <f t="shared" si="0"/>
        <v>53.2</v>
      </c>
      <c r="K33" s="69">
        <f t="shared" si="1"/>
        <v>100</v>
      </c>
    </row>
    <row r="34" spans="1:11" ht="15.75" outlineLevel="6">
      <c r="A34" s="26" t="s">
        <v>124</v>
      </c>
      <c r="B34" s="22">
        <v>951</v>
      </c>
      <c r="C34" s="23" t="s">
        <v>17</v>
      </c>
      <c r="D34" s="23" t="s">
        <v>447</v>
      </c>
      <c r="E34" s="23" t="s">
        <v>5</v>
      </c>
      <c r="F34" s="23"/>
      <c r="G34" s="49">
        <f>G35</f>
        <v>0</v>
      </c>
      <c r="H34" s="49">
        <f>H35</f>
        <v>714.94182</v>
      </c>
      <c r="I34" s="49">
        <f>I35</f>
        <v>714.941</v>
      </c>
      <c r="J34" s="69"/>
      <c r="K34" s="69">
        <f t="shared" si="1"/>
        <v>99.99988530535255</v>
      </c>
    </row>
    <row r="35" spans="1:11" ht="31.5" outlineLevel="6">
      <c r="A35" s="3" t="s">
        <v>83</v>
      </c>
      <c r="B35" s="14">
        <v>951</v>
      </c>
      <c r="C35" s="4" t="s">
        <v>17</v>
      </c>
      <c r="D35" s="4" t="s">
        <v>447</v>
      </c>
      <c r="E35" s="4" t="s">
        <v>80</v>
      </c>
      <c r="F35" s="4"/>
      <c r="G35" s="50">
        <f>G36+G37</f>
        <v>0</v>
      </c>
      <c r="H35" s="50">
        <f>H36+H37</f>
        <v>714.94182</v>
      </c>
      <c r="I35" s="50">
        <f>I36+I37</f>
        <v>714.941</v>
      </c>
      <c r="J35" s="69"/>
      <c r="K35" s="69">
        <f t="shared" si="1"/>
        <v>99.99988530535255</v>
      </c>
    </row>
    <row r="36" spans="1:11" ht="31.5" outlineLevel="6">
      <c r="A36" s="21" t="s">
        <v>216</v>
      </c>
      <c r="B36" s="24">
        <v>951</v>
      </c>
      <c r="C36" s="25" t="s">
        <v>17</v>
      </c>
      <c r="D36" s="25" t="s">
        <v>447</v>
      </c>
      <c r="E36" s="25" t="s">
        <v>81</v>
      </c>
      <c r="F36" s="25"/>
      <c r="G36" s="48" t="s">
        <v>470</v>
      </c>
      <c r="H36" s="48">
        <v>549.11046</v>
      </c>
      <c r="I36" s="48">
        <v>549.11</v>
      </c>
      <c r="J36" s="69"/>
      <c r="K36" s="69">
        <f t="shared" si="1"/>
        <v>99.99991622814835</v>
      </c>
    </row>
    <row r="37" spans="1:11" ht="47.25" outlineLevel="6">
      <c r="A37" s="21" t="s">
        <v>211</v>
      </c>
      <c r="B37" s="24">
        <v>951</v>
      </c>
      <c r="C37" s="25" t="s">
        <v>17</v>
      </c>
      <c r="D37" s="25" t="s">
        <v>447</v>
      </c>
      <c r="E37" s="25" t="s">
        <v>212</v>
      </c>
      <c r="F37" s="25"/>
      <c r="G37" s="48" t="s">
        <v>470</v>
      </c>
      <c r="H37" s="48">
        <v>165.83136</v>
      </c>
      <c r="I37" s="48">
        <v>165.831</v>
      </c>
      <c r="J37" s="69"/>
      <c r="K37" s="69">
        <f t="shared" si="1"/>
        <v>99.99978291198963</v>
      </c>
    </row>
    <row r="38" spans="1:11" ht="18.75" customHeight="1" outlineLevel="6">
      <c r="A38" s="26" t="s">
        <v>448</v>
      </c>
      <c r="B38" s="22">
        <v>951</v>
      </c>
      <c r="C38" s="23" t="s">
        <v>17</v>
      </c>
      <c r="D38" s="23" t="s">
        <v>223</v>
      </c>
      <c r="E38" s="23" t="s">
        <v>5</v>
      </c>
      <c r="F38" s="23"/>
      <c r="G38" s="49">
        <f>G39</f>
        <v>2248</v>
      </c>
      <c r="H38" s="49">
        <f>H39</f>
        <v>2056.55744</v>
      </c>
      <c r="I38" s="49">
        <f>I39</f>
        <v>2056.558</v>
      </c>
      <c r="J38" s="69">
        <f t="shared" si="0"/>
        <v>91.48389679715302</v>
      </c>
      <c r="K38" s="69">
        <f t="shared" si="1"/>
        <v>100.00002722997125</v>
      </c>
    </row>
    <row r="39" spans="1:11" ht="31.5" outlineLevel="6">
      <c r="A39" s="3" t="s">
        <v>83</v>
      </c>
      <c r="B39" s="14">
        <v>951</v>
      </c>
      <c r="C39" s="4" t="s">
        <v>17</v>
      </c>
      <c r="D39" s="4" t="s">
        <v>356</v>
      </c>
      <c r="E39" s="4" t="s">
        <v>80</v>
      </c>
      <c r="F39" s="4"/>
      <c r="G39" s="50">
        <f>G40+G41+G43+G42</f>
        <v>2248</v>
      </c>
      <c r="H39" s="50">
        <f>H40+H41+H43+H42</f>
        <v>2056.55744</v>
      </c>
      <c r="I39" s="50">
        <f>I40+I41+I43+I42</f>
        <v>2056.558</v>
      </c>
      <c r="J39" s="69">
        <f t="shared" si="0"/>
        <v>91.48389679715302</v>
      </c>
      <c r="K39" s="69">
        <f t="shared" si="1"/>
        <v>100.00002722997125</v>
      </c>
    </row>
    <row r="40" spans="1:11" ht="18" customHeight="1" outlineLevel="6">
      <c r="A40" s="21" t="s">
        <v>216</v>
      </c>
      <c r="B40" s="24">
        <v>951</v>
      </c>
      <c r="C40" s="25" t="s">
        <v>17</v>
      </c>
      <c r="D40" s="25" t="s">
        <v>356</v>
      </c>
      <c r="E40" s="25" t="s">
        <v>81</v>
      </c>
      <c r="F40" s="25"/>
      <c r="G40" s="48">
        <v>1579.2</v>
      </c>
      <c r="H40" s="48">
        <v>1187.04591</v>
      </c>
      <c r="I40" s="48">
        <v>1187.046</v>
      </c>
      <c r="J40" s="69">
        <f t="shared" si="0"/>
        <v>75.16755319148936</v>
      </c>
      <c r="K40" s="69">
        <f t="shared" si="1"/>
        <v>100.00000758184659</v>
      </c>
    </row>
    <row r="41" spans="1:11" ht="34.5" customHeight="1" outlineLevel="6">
      <c r="A41" s="21" t="s">
        <v>218</v>
      </c>
      <c r="B41" s="24">
        <v>951</v>
      </c>
      <c r="C41" s="25" t="s">
        <v>17</v>
      </c>
      <c r="D41" s="25" t="s">
        <v>356</v>
      </c>
      <c r="E41" s="25" t="s">
        <v>82</v>
      </c>
      <c r="F41" s="25"/>
      <c r="G41" s="48">
        <v>0</v>
      </c>
      <c r="H41" s="48">
        <v>0</v>
      </c>
      <c r="I41" s="48">
        <v>0</v>
      </c>
      <c r="J41" s="69"/>
      <c r="K41" s="69"/>
    </row>
    <row r="42" spans="1:11" ht="31.5" outlineLevel="6">
      <c r="A42" s="21" t="s">
        <v>96</v>
      </c>
      <c r="B42" s="24">
        <v>951</v>
      </c>
      <c r="C42" s="25" t="s">
        <v>17</v>
      </c>
      <c r="D42" s="25" t="s">
        <v>356</v>
      </c>
      <c r="E42" s="25" t="s">
        <v>269</v>
      </c>
      <c r="F42" s="25"/>
      <c r="G42" s="48">
        <v>192</v>
      </c>
      <c r="H42" s="48">
        <v>519</v>
      </c>
      <c r="I42" s="48">
        <v>519</v>
      </c>
      <c r="J42" s="69">
        <f t="shared" si="0"/>
        <v>270.3125</v>
      </c>
      <c r="K42" s="69">
        <f t="shared" si="1"/>
        <v>100</v>
      </c>
    </row>
    <row r="43" spans="1:11" ht="47.25" outlineLevel="6">
      <c r="A43" s="21" t="s">
        <v>211</v>
      </c>
      <c r="B43" s="24">
        <v>951</v>
      </c>
      <c r="C43" s="25" t="s">
        <v>17</v>
      </c>
      <c r="D43" s="25" t="s">
        <v>356</v>
      </c>
      <c r="E43" s="25" t="s">
        <v>212</v>
      </c>
      <c r="F43" s="25"/>
      <c r="G43" s="48">
        <v>476.8</v>
      </c>
      <c r="H43" s="48">
        <v>350.51153</v>
      </c>
      <c r="I43" s="48">
        <v>350.512</v>
      </c>
      <c r="J43" s="69">
        <f t="shared" si="0"/>
        <v>73.51342281879194</v>
      </c>
      <c r="K43" s="69">
        <f t="shared" si="1"/>
        <v>100.00013408974023</v>
      </c>
    </row>
    <row r="44" spans="1:11" ht="51" customHeight="1" outlineLevel="6">
      <c r="A44" s="5" t="s">
        <v>25</v>
      </c>
      <c r="B44" s="12">
        <v>951</v>
      </c>
      <c r="C44" s="6" t="s">
        <v>7</v>
      </c>
      <c r="D44" s="6" t="s">
        <v>219</v>
      </c>
      <c r="E44" s="6" t="s">
        <v>5</v>
      </c>
      <c r="F44" s="6"/>
      <c r="G44" s="47">
        <f aca="true" t="shared" si="4" ref="G44:I46">G45</f>
        <v>11840.561</v>
      </c>
      <c r="H44" s="47">
        <f t="shared" si="4"/>
        <v>12880.200969999998</v>
      </c>
      <c r="I44" s="47">
        <f t="shared" si="4"/>
        <v>11993.121</v>
      </c>
      <c r="J44" s="69">
        <f t="shared" si="0"/>
        <v>101.28845246437226</v>
      </c>
      <c r="K44" s="69">
        <f t="shared" si="1"/>
        <v>93.11284061431847</v>
      </c>
    </row>
    <row r="45" spans="1:11" ht="31.5" outlineLevel="6">
      <c r="A45" s="36" t="s">
        <v>121</v>
      </c>
      <c r="B45" s="12">
        <v>951</v>
      </c>
      <c r="C45" s="6" t="s">
        <v>7</v>
      </c>
      <c r="D45" s="6" t="s">
        <v>220</v>
      </c>
      <c r="E45" s="6" t="s">
        <v>5</v>
      </c>
      <c r="F45" s="6"/>
      <c r="G45" s="47">
        <f t="shared" si="4"/>
        <v>11840.561</v>
      </c>
      <c r="H45" s="47">
        <f t="shared" si="4"/>
        <v>12880.200969999998</v>
      </c>
      <c r="I45" s="47">
        <f t="shared" si="4"/>
        <v>11993.121</v>
      </c>
      <c r="J45" s="69">
        <f t="shared" si="0"/>
        <v>101.28845246437226</v>
      </c>
      <c r="K45" s="69">
        <f t="shared" si="1"/>
        <v>93.11284061431847</v>
      </c>
    </row>
    <row r="46" spans="1:11" ht="34.5" customHeight="1" outlineLevel="3">
      <c r="A46" s="36" t="s">
        <v>122</v>
      </c>
      <c r="B46" s="12">
        <v>951</v>
      </c>
      <c r="C46" s="6" t="s">
        <v>7</v>
      </c>
      <c r="D46" s="6" t="s">
        <v>353</v>
      </c>
      <c r="E46" s="6" t="s">
        <v>5</v>
      </c>
      <c r="F46" s="6"/>
      <c r="G46" s="47">
        <f t="shared" si="4"/>
        <v>11840.561</v>
      </c>
      <c r="H46" s="47">
        <f t="shared" si="4"/>
        <v>12880.200969999998</v>
      </c>
      <c r="I46" s="47">
        <f t="shared" si="4"/>
        <v>11993.121</v>
      </c>
      <c r="J46" s="69">
        <f t="shared" si="0"/>
        <v>101.28845246437226</v>
      </c>
      <c r="K46" s="69">
        <f t="shared" si="1"/>
        <v>93.11284061431847</v>
      </c>
    </row>
    <row r="47" spans="1:11" ht="49.5" customHeight="1" outlineLevel="3">
      <c r="A47" s="37" t="s">
        <v>176</v>
      </c>
      <c r="B47" s="22">
        <v>951</v>
      </c>
      <c r="C47" s="23" t="s">
        <v>7</v>
      </c>
      <c r="D47" s="23" t="s">
        <v>355</v>
      </c>
      <c r="E47" s="23" t="s">
        <v>5</v>
      </c>
      <c r="F47" s="23"/>
      <c r="G47" s="49">
        <f>G48+G52+G54</f>
        <v>11840.561</v>
      </c>
      <c r="H47" s="49">
        <f>H48+H52+H54</f>
        <v>12880.200969999998</v>
      </c>
      <c r="I47" s="49">
        <f>I48+I52+I54</f>
        <v>11993.121</v>
      </c>
      <c r="J47" s="69">
        <f t="shared" si="0"/>
        <v>101.28845246437226</v>
      </c>
      <c r="K47" s="69">
        <f t="shared" si="1"/>
        <v>93.11284061431847</v>
      </c>
    </row>
    <row r="48" spans="1:11" ht="31.5" outlineLevel="4">
      <c r="A48" s="3" t="s">
        <v>83</v>
      </c>
      <c r="B48" s="14">
        <v>951</v>
      </c>
      <c r="C48" s="4" t="s">
        <v>7</v>
      </c>
      <c r="D48" s="4" t="s">
        <v>355</v>
      </c>
      <c r="E48" s="4" t="s">
        <v>80</v>
      </c>
      <c r="F48" s="4"/>
      <c r="G48" s="50">
        <f>G49+G50+G51</f>
        <v>10224</v>
      </c>
      <c r="H48" s="50">
        <f>H49+H50+H51</f>
        <v>11133.764</v>
      </c>
      <c r="I48" s="50">
        <f>I49+I50+I51</f>
        <v>10421.124</v>
      </c>
      <c r="J48" s="69">
        <f t="shared" si="0"/>
        <v>101.9280516431925</v>
      </c>
      <c r="K48" s="69">
        <f t="shared" si="1"/>
        <v>93.59928951251348</v>
      </c>
    </row>
    <row r="49" spans="1:11" ht="18" customHeight="1" outlineLevel="5">
      <c r="A49" s="21" t="s">
        <v>216</v>
      </c>
      <c r="B49" s="24">
        <v>951</v>
      </c>
      <c r="C49" s="25" t="s">
        <v>7</v>
      </c>
      <c r="D49" s="25" t="s">
        <v>355</v>
      </c>
      <c r="E49" s="25" t="s">
        <v>81</v>
      </c>
      <c r="F49" s="25"/>
      <c r="G49" s="48">
        <v>7844.8</v>
      </c>
      <c r="H49" s="48">
        <v>8494.8</v>
      </c>
      <c r="I49" s="48">
        <v>8018.498</v>
      </c>
      <c r="J49" s="69">
        <f t="shared" si="0"/>
        <v>102.2141800938201</v>
      </c>
      <c r="K49" s="69">
        <f t="shared" si="1"/>
        <v>94.3930169044592</v>
      </c>
    </row>
    <row r="50" spans="1:11" ht="31.5" customHeight="1" outlineLevel="5">
      <c r="A50" s="21" t="s">
        <v>218</v>
      </c>
      <c r="B50" s="24">
        <v>951</v>
      </c>
      <c r="C50" s="25" t="s">
        <v>7</v>
      </c>
      <c r="D50" s="25" t="s">
        <v>355</v>
      </c>
      <c r="E50" s="25" t="s">
        <v>82</v>
      </c>
      <c r="F50" s="25"/>
      <c r="G50" s="48">
        <v>10</v>
      </c>
      <c r="H50" s="48">
        <v>79.764</v>
      </c>
      <c r="I50" s="48">
        <v>79.764</v>
      </c>
      <c r="J50" s="69">
        <f t="shared" si="0"/>
        <v>797.64</v>
      </c>
      <c r="K50" s="69">
        <f t="shared" si="1"/>
        <v>100</v>
      </c>
    </row>
    <row r="51" spans="1:11" ht="47.25" outlineLevel="5">
      <c r="A51" s="21" t="s">
        <v>211</v>
      </c>
      <c r="B51" s="24">
        <v>951</v>
      </c>
      <c r="C51" s="25" t="s">
        <v>7</v>
      </c>
      <c r="D51" s="25" t="s">
        <v>355</v>
      </c>
      <c r="E51" s="25" t="s">
        <v>212</v>
      </c>
      <c r="F51" s="25"/>
      <c r="G51" s="48">
        <v>2369.2</v>
      </c>
      <c r="H51" s="48">
        <v>2559.2</v>
      </c>
      <c r="I51" s="48">
        <v>2322.862</v>
      </c>
      <c r="J51" s="69">
        <f t="shared" si="0"/>
        <v>98.044149924025</v>
      </c>
      <c r="K51" s="69">
        <f t="shared" si="1"/>
        <v>90.7651609878087</v>
      </c>
    </row>
    <row r="52" spans="1:11" ht="31.5" outlineLevel="5">
      <c r="A52" s="3" t="s">
        <v>89</v>
      </c>
      <c r="B52" s="14">
        <v>951</v>
      </c>
      <c r="C52" s="4" t="s">
        <v>7</v>
      </c>
      <c r="D52" s="4" t="s">
        <v>355</v>
      </c>
      <c r="E52" s="4" t="s">
        <v>84</v>
      </c>
      <c r="F52" s="4"/>
      <c r="G52" s="50">
        <f>G53</f>
        <v>1464.761</v>
      </c>
      <c r="H52" s="50">
        <f>H53</f>
        <v>143.176</v>
      </c>
      <c r="I52" s="50">
        <f>I53</f>
        <v>138.176</v>
      </c>
      <c r="J52" s="69">
        <f t="shared" si="0"/>
        <v>9.433347829441116</v>
      </c>
      <c r="K52" s="69">
        <f t="shared" si="1"/>
        <v>96.50779460244733</v>
      </c>
    </row>
    <row r="53" spans="1:11" ht="31.5" outlineLevel="5">
      <c r="A53" s="21" t="s">
        <v>90</v>
      </c>
      <c r="B53" s="24">
        <v>951</v>
      </c>
      <c r="C53" s="25" t="s">
        <v>7</v>
      </c>
      <c r="D53" s="25" t="s">
        <v>355</v>
      </c>
      <c r="E53" s="25" t="s">
        <v>85</v>
      </c>
      <c r="F53" s="25"/>
      <c r="G53" s="48">
        <v>1464.761</v>
      </c>
      <c r="H53" s="48">
        <v>143.176</v>
      </c>
      <c r="I53" s="48">
        <v>138.176</v>
      </c>
      <c r="J53" s="69">
        <f t="shared" si="0"/>
        <v>9.433347829441116</v>
      </c>
      <c r="K53" s="69">
        <f t="shared" si="1"/>
        <v>96.50779460244733</v>
      </c>
    </row>
    <row r="54" spans="1:11" ht="15.75" outlineLevel="5">
      <c r="A54" s="3" t="s">
        <v>91</v>
      </c>
      <c r="B54" s="14">
        <v>951</v>
      </c>
      <c r="C54" s="4" t="s">
        <v>7</v>
      </c>
      <c r="D54" s="4" t="s">
        <v>355</v>
      </c>
      <c r="E54" s="4" t="s">
        <v>86</v>
      </c>
      <c r="F54" s="4"/>
      <c r="G54" s="50">
        <f>G55+G56+G57</f>
        <v>151.8</v>
      </c>
      <c r="H54" s="50">
        <f>H55+H56+H57</f>
        <v>1603.2609699999998</v>
      </c>
      <c r="I54" s="50">
        <f>I55+I56+I57</f>
        <v>1433.821</v>
      </c>
      <c r="J54" s="69">
        <f t="shared" si="0"/>
        <v>944.5461133069828</v>
      </c>
      <c r="K54" s="69">
        <f t="shared" si="1"/>
        <v>89.43154151628853</v>
      </c>
    </row>
    <row r="55" spans="1:11" ht="31.5" outlineLevel="5">
      <c r="A55" s="21" t="s">
        <v>92</v>
      </c>
      <c r="B55" s="24">
        <v>951</v>
      </c>
      <c r="C55" s="25" t="s">
        <v>7</v>
      </c>
      <c r="D55" s="25" t="s">
        <v>355</v>
      </c>
      <c r="E55" s="25" t="s">
        <v>87</v>
      </c>
      <c r="F55" s="25"/>
      <c r="G55" s="48">
        <v>0</v>
      </c>
      <c r="H55" s="48">
        <v>1446.37897</v>
      </c>
      <c r="I55" s="48">
        <v>1276.939</v>
      </c>
      <c r="J55" s="69"/>
      <c r="K55" s="69">
        <f t="shared" si="1"/>
        <v>88.28522997676053</v>
      </c>
    </row>
    <row r="56" spans="1:11" ht="15.75" outlineLevel="5">
      <c r="A56" s="21" t="s">
        <v>93</v>
      </c>
      <c r="B56" s="24">
        <v>951</v>
      </c>
      <c r="C56" s="25" t="s">
        <v>7</v>
      </c>
      <c r="D56" s="25" t="s">
        <v>355</v>
      </c>
      <c r="E56" s="25" t="s">
        <v>88</v>
      </c>
      <c r="F56" s="25"/>
      <c r="G56" s="48">
        <v>40</v>
      </c>
      <c r="H56" s="48">
        <v>45.09</v>
      </c>
      <c r="I56" s="48">
        <v>45.09</v>
      </c>
      <c r="J56" s="69">
        <f t="shared" si="0"/>
        <v>112.72500000000001</v>
      </c>
      <c r="K56" s="69">
        <f t="shared" si="1"/>
        <v>100</v>
      </c>
    </row>
    <row r="57" spans="1:11" ht="15.75" outlineLevel="5">
      <c r="A57" s="53" t="s">
        <v>270</v>
      </c>
      <c r="B57" s="24">
        <v>951</v>
      </c>
      <c r="C57" s="25" t="s">
        <v>7</v>
      </c>
      <c r="D57" s="25" t="s">
        <v>355</v>
      </c>
      <c r="E57" s="25" t="s">
        <v>271</v>
      </c>
      <c r="F57" s="25"/>
      <c r="G57" s="48">
        <v>111.8</v>
      </c>
      <c r="H57" s="48">
        <v>111.792</v>
      </c>
      <c r="I57" s="48">
        <v>111.792</v>
      </c>
      <c r="J57" s="69">
        <f t="shared" si="0"/>
        <v>99.9928443649374</v>
      </c>
      <c r="K57" s="69">
        <f t="shared" si="1"/>
        <v>100</v>
      </c>
    </row>
    <row r="58" spans="1:11" ht="15.75" outlineLevel="5">
      <c r="A58" s="5" t="s">
        <v>172</v>
      </c>
      <c r="B58" s="12">
        <v>951</v>
      </c>
      <c r="C58" s="6" t="s">
        <v>174</v>
      </c>
      <c r="D58" s="6" t="s">
        <v>219</v>
      </c>
      <c r="E58" s="6" t="s">
        <v>5</v>
      </c>
      <c r="F58" s="6"/>
      <c r="G58" s="47">
        <f aca="true" t="shared" si="5" ref="G58:I62">G59</f>
        <v>28.576</v>
      </c>
      <c r="H58" s="47">
        <f t="shared" si="5"/>
        <v>28.576</v>
      </c>
      <c r="I58" s="47">
        <f t="shared" si="5"/>
        <v>6.79</v>
      </c>
      <c r="J58" s="69">
        <f t="shared" si="0"/>
        <v>23.761198208286675</v>
      </c>
      <c r="K58" s="69">
        <f t="shared" si="1"/>
        <v>23.761198208286675</v>
      </c>
    </row>
    <row r="59" spans="1:11" ht="31.5" outlineLevel="5">
      <c r="A59" s="36" t="s">
        <v>121</v>
      </c>
      <c r="B59" s="12">
        <v>951</v>
      </c>
      <c r="C59" s="6" t="s">
        <v>174</v>
      </c>
      <c r="D59" s="6" t="s">
        <v>220</v>
      </c>
      <c r="E59" s="6" t="s">
        <v>5</v>
      </c>
      <c r="F59" s="6"/>
      <c r="G59" s="47">
        <f t="shared" si="5"/>
        <v>28.576</v>
      </c>
      <c r="H59" s="47">
        <f t="shared" si="5"/>
        <v>28.576</v>
      </c>
      <c r="I59" s="47">
        <f t="shared" si="5"/>
        <v>6.79</v>
      </c>
      <c r="J59" s="69">
        <f t="shared" si="0"/>
        <v>23.761198208286675</v>
      </c>
      <c r="K59" s="69">
        <f t="shared" si="1"/>
        <v>23.761198208286675</v>
      </c>
    </row>
    <row r="60" spans="1:11" ht="31.5" outlineLevel="5">
      <c r="A60" s="36" t="s">
        <v>122</v>
      </c>
      <c r="B60" s="12">
        <v>951</v>
      </c>
      <c r="C60" s="6" t="s">
        <v>174</v>
      </c>
      <c r="D60" s="6" t="s">
        <v>353</v>
      </c>
      <c r="E60" s="6" t="s">
        <v>5</v>
      </c>
      <c r="F60" s="6"/>
      <c r="G60" s="47">
        <f t="shared" si="5"/>
        <v>28.576</v>
      </c>
      <c r="H60" s="47">
        <f t="shared" si="5"/>
        <v>28.576</v>
      </c>
      <c r="I60" s="47">
        <f t="shared" si="5"/>
        <v>6.79</v>
      </c>
      <c r="J60" s="69">
        <f t="shared" si="0"/>
        <v>23.761198208286675</v>
      </c>
      <c r="K60" s="69">
        <f t="shared" si="1"/>
        <v>23.761198208286675</v>
      </c>
    </row>
    <row r="61" spans="1:11" ht="31.5" outlineLevel="5">
      <c r="A61" s="26" t="s">
        <v>173</v>
      </c>
      <c r="B61" s="22">
        <v>951</v>
      </c>
      <c r="C61" s="23" t="s">
        <v>174</v>
      </c>
      <c r="D61" s="23" t="s">
        <v>357</v>
      </c>
      <c r="E61" s="23" t="s">
        <v>5</v>
      </c>
      <c r="F61" s="23"/>
      <c r="G61" s="49">
        <f t="shared" si="5"/>
        <v>28.576</v>
      </c>
      <c r="H61" s="49">
        <f t="shared" si="5"/>
        <v>28.576</v>
      </c>
      <c r="I61" s="49">
        <f t="shared" si="5"/>
        <v>6.79</v>
      </c>
      <c r="J61" s="69">
        <f t="shared" si="0"/>
        <v>23.761198208286675</v>
      </c>
      <c r="K61" s="69">
        <f t="shared" si="1"/>
        <v>23.761198208286675</v>
      </c>
    </row>
    <row r="62" spans="1:11" ht="19.5" customHeight="1" outlineLevel="5">
      <c r="A62" s="3" t="s">
        <v>89</v>
      </c>
      <c r="B62" s="14">
        <v>951</v>
      </c>
      <c r="C62" s="4" t="s">
        <v>174</v>
      </c>
      <c r="D62" s="4" t="s">
        <v>224</v>
      </c>
      <c r="E62" s="4" t="s">
        <v>84</v>
      </c>
      <c r="F62" s="4"/>
      <c r="G62" s="50">
        <f t="shared" si="5"/>
        <v>28.576</v>
      </c>
      <c r="H62" s="50">
        <f t="shared" si="5"/>
        <v>28.576</v>
      </c>
      <c r="I62" s="50">
        <f t="shared" si="5"/>
        <v>6.79</v>
      </c>
      <c r="J62" s="69">
        <f t="shared" si="0"/>
        <v>23.761198208286675</v>
      </c>
      <c r="K62" s="69">
        <f t="shared" si="1"/>
        <v>23.761198208286675</v>
      </c>
    </row>
    <row r="63" spans="1:11" ht="31.5" outlineLevel="5">
      <c r="A63" s="21" t="s">
        <v>90</v>
      </c>
      <c r="B63" s="24">
        <v>951</v>
      </c>
      <c r="C63" s="25" t="s">
        <v>174</v>
      </c>
      <c r="D63" s="25" t="s">
        <v>224</v>
      </c>
      <c r="E63" s="25" t="s">
        <v>85</v>
      </c>
      <c r="F63" s="25"/>
      <c r="G63" s="48">
        <v>28.576</v>
      </c>
      <c r="H63" s="48">
        <v>28.576</v>
      </c>
      <c r="I63" s="48">
        <v>6.79</v>
      </c>
      <c r="J63" s="69">
        <f t="shared" si="0"/>
        <v>23.761198208286675</v>
      </c>
      <c r="K63" s="69">
        <f t="shared" si="1"/>
        <v>23.761198208286675</v>
      </c>
    </row>
    <row r="64" spans="1:11" ht="47.25" outlineLevel="5">
      <c r="A64" s="5" t="s">
        <v>26</v>
      </c>
      <c r="B64" s="12">
        <v>951</v>
      </c>
      <c r="C64" s="6" t="s">
        <v>8</v>
      </c>
      <c r="D64" s="6" t="s">
        <v>219</v>
      </c>
      <c r="E64" s="6" t="s">
        <v>5</v>
      </c>
      <c r="F64" s="6"/>
      <c r="G64" s="47">
        <f aca="true" t="shared" si="6" ref="G64:I67">G65</f>
        <v>8527.2</v>
      </c>
      <c r="H64" s="47">
        <f t="shared" si="6"/>
        <v>7726.2</v>
      </c>
      <c r="I64" s="47">
        <f t="shared" si="6"/>
        <v>7694.557</v>
      </c>
      <c r="J64" s="69">
        <f t="shared" si="0"/>
        <v>90.23544657097288</v>
      </c>
      <c r="K64" s="69">
        <f t="shared" si="1"/>
        <v>99.5904454971396</v>
      </c>
    </row>
    <row r="65" spans="1:11" ht="34.5" customHeight="1" outlineLevel="3">
      <c r="A65" s="36" t="s">
        <v>121</v>
      </c>
      <c r="B65" s="12">
        <v>951</v>
      </c>
      <c r="C65" s="6" t="s">
        <v>8</v>
      </c>
      <c r="D65" s="6" t="s">
        <v>220</v>
      </c>
      <c r="E65" s="6" t="s">
        <v>5</v>
      </c>
      <c r="F65" s="6"/>
      <c r="G65" s="47">
        <f t="shared" si="6"/>
        <v>8527.2</v>
      </c>
      <c r="H65" s="47">
        <f t="shared" si="6"/>
        <v>7726.2</v>
      </c>
      <c r="I65" s="47">
        <f t="shared" si="6"/>
        <v>7694.557</v>
      </c>
      <c r="J65" s="69">
        <f t="shared" si="0"/>
        <v>90.23544657097288</v>
      </c>
      <c r="K65" s="69">
        <f t="shared" si="1"/>
        <v>99.5904454971396</v>
      </c>
    </row>
    <row r="66" spans="1:11" ht="31.5" outlineLevel="3">
      <c r="A66" s="36" t="s">
        <v>122</v>
      </c>
      <c r="B66" s="12">
        <v>951</v>
      </c>
      <c r="C66" s="6" t="s">
        <v>8</v>
      </c>
      <c r="D66" s="6" t="s">
        <v>353</v>
      </c>
      <c r="E66" s="6" t="s">
        <v>5</v>
      </c>
      <c r="F66" s="6"/>
      <c r="G66" s="47">
        <f t="shared" si="6"/>
        <v>8527.2</v>
      </c>
      <c r="H66" s="47">
        <f t="shared" si="6"/>
        <v>7726.2</v>
      </c>
      <c r="I66" s="47">
        <f t="shared" si="6"/>
        <v>7694.557</v>
      </c>
      <c r="J66" s="69">
        <f t="shared" si="0"/>
        <v>90.23544657097288</v>
      </c>
      <c r="K66" s="69">
        <f t="shared" si="1"/>
        <v>99.5904454971396</v>
      </c>
    </row>
    <row r="67" spans="1:11" ht="47.25" outlineLevel="4">
      <c r="A67" s="37" t="s">
        <v>176</v>
      </c>
      <c r="B67" s="22">
        <v>951</v>
      </c>
      <c r="C67" s="23" t="s">
        <v>8</v>
      </c>
      <c r="D67" s="23" t="s">
        <v>355</v>
      </c>
      <c r="E67" s="23" t="s">
        <v>5</v>
      </c>
      <c r="F67" s="23"/>
      <c r="G67" s="49">
        <f t="shared" si="6"/>
        <v>8527.2</v>
      </c>
      <c r="H67" s="49">
        <f t="shared" si="6"/>
        <v>7726.2</v>
      </c>
      <c r="I67" s="49">
        <f t="shared" si="6"/>
        <v>7694.557</v>
      </c>
      <c r="J67" s="69">
        <f t="shared" si="0"/>
        <v>90.23544657097288</v>
      </c>
      <c r="K67" s="69">
        <f t="shared" si="1"/>
        <v>99.5904454971396</v>
      </c>
    </row>
    <row r="68" spans="1:11" ht="31.5" outlineLevel="5">
      <c r="A68" s="3" t="s">
        <v>83</v>
      </c>
      <c r="B68" s="14">
        <v>951</v>
      </c>
      <c r="C68" s="4" t="s">
        <v>8</v>
      </c>
      <c r="D68" s="4" t="s">
        <v>355</v>
      </c>
      <c r="E68" s="4" t="s">
        <v>80</v>
      </c>
      <c r="F68" s="4"/>
      <c r="G68" s="50">
        <f>G69+G70+G71</f>
        <v>8527.2</v>
      </c>
      <c r="H68" s="50">
        <f>H69+H70+H71</f>
        <v>7726.2</v>
      </c>
      <c r="I68" s="50">
        <f>I69+I70+I71</f>
        <v>7694.557</v>
      </c>
      <c r="J68" s="69">
        <f t="shared" si="0"/>
        <v>90.23544657097288</v>
      </c>
      <c r="K68" s="69">
        <f t="shared" si="1"/>
        <v>99.5904454971396</v>
      </c>
    </row>
    <row r="69" spans="1:11" ht="19.5" customHeight="1" outlineLevel="5">
      <c r="A69" s="21" t="s">
        <v>216</v>
      </c>
      <c r="B69" s="24">
        <v>951</v>
      </c>
      <c r="C69" s="25" t="s">
        <v>8</v>
      </c>
      <c r="D69" s="25" t="s">
        <v>355</v>
      </c>
      <c r="E69" s="25" t="s">
        <v>81</v>
      </c>
      <c r="F69" s="25"/>
      <c r="G69" s="48">
        <v>6548.5</v>
      </c>
      <c r="H69" s="48">
        <v>5948.5</v>
      </c>
      <c r="I69" s="48">
        <v>5925.933</v>
      </c>
      <c r="J69" s="69">
        <f t="shared" si="0"/>
        <v>90.4929831259067</v>
      </c>
      <c r="K69" s="69">
        <f t="shared" si="1"/>
        <v>99.62062704883584</v>
      </c>
    </row>
    <row r="70" spans="1:11" ht="31.5" customHeight="1" outlineLevel="5">
      <c r="A70" s="21" t="s">
        <v>218</v>
      </c>
      <c r="B70" s="24">
        <v>951</v>
      </c>
      <c r="C70" s="25" t="s">
        <v>8</v>
      </c>
      <c r="D70" s="25" t="s">
        <v>355</v>
      </c>
      <c r="E70" s="25" t="s">
        <v>82</v>
      </c>
      <c r="F70" s="25"/>
      <c r="G70" s="48">
        <v>1</v>
      </c>
      <c r="H70" s="48">
        <v>0</v>
      </c>
      <c r="I70" s="48">
        <v>0</v>
      </c>
      <c r="J70" s="69">
        <v>0</v>
      </c>
      <c r="K70" s="69"/>
    </row>
    <row r="71" spans="1:11" ht="47.25" outlineLevel="5">
      <c r="A71" s="21" t="s">
        <v>211</v>
      </c>
      <c r="B71" s="24">
        <v>951</v>
      </c>
      <c r="C71" s="25" t="s">
        <v>8</v>
      </c>
      <c r="D71" s="25" t="s">
        <v>355</v>
      </c>
      <c r="E71" s="25" t="s">
        <v>212</v>
      </c>
      <c r="F71" s="25"/>
      <c r="G71" s="48">
        <v>1977.7</v>
      </c>
      <c r="H71" s="48">
        <v>1777.7</v>
      </c>
      <c r="I71" s="48">
        <v>1768.624</v>
      </c>
      <c r="J71" s="69">
        <f t="shared" si="0"/>
        <v>89.42832583303839</v>
      </c>
      <c r="K71" s="69">
        <f t="shared" si="1"/>
        <v>99.48945266355403</v>
      </c>
    </row>
    <row r="72" spans="1:11" ht="15.75" outlineLevel="5">
      <c r="A72" s="5" t="s">
        <v>179</v>
      </c>
      <c r="B72" s="12">
        <v>951</v>
      </c>
      <c r="C72" s="6" t="s">
        <v>181</v>
      </c>
      <c r="D72" s="6" t="s">
        <v>219</v>
      </c>
      <c r="E72" s="6" t="s">
        <v>5</v>
      </c>
      <c r="F72" s="6"/>
      <c r="G72" s="47">
        <f aca="true" t="shared" si="7" ref="G72:I76">G73</f>
        <v>4201.3</v>
      </c>
      <c r="H72" s="47">
        <f t="shared" si="7"/>
        <v>4201.3</v>
      </c>
      <c r="I72" s="47">
        <f t="shared" si="7"/>
        <v>3336.929</v>
      </c>
      <c r="J72" s="69">
        <f t="shared" si="0"/>
        <v>79.4261062052222</v>
      </c>
      <c r="K72" s="69">
        <f t="shared" si="1"/>
        <v>79.4261062052222</v>
      </c>
    </row>
    <row r="73" spans="1:11" ht="31.5" outlineLevel="5">
      <c r="A73" s="36" t="s">
        <v>121</v>
      </c>
      <c r="B73" s="12">
        <v>951</v>
      </c>
      <c r="C73" s="6" t="s">
        <v>181</v>
      </c>
      <c r="D73" s="6" t="s">
        <v>220</v>
      </c>
      <c r="E73" s="6" t="s">
        <v>5</v>
      </c>
      <c r="F73" s="6"/>
      <c r="G73" s="47">
        <f t="shared" si="7"/>
        <v>4201.3</v>
      </c>
      <c r="H73" s="47">
        <f t="shared" si="7"/>
        <v>4201.3</v>
      </c>
      <c r="I73" s="47">
        <f t="shared" si="7"/>
        <v>3336.929</v>
      </c>
      <c r="J73" s="69">
        <f aca="true" t="shared" si="8" ref="J73:J136">I73/G73*100</f>
        <v>79.4261062052222</v>
      </c>
      <c r="K73" s="69">
        <f t="shared" si="1"/>
        <v>79.4261062052222</v>
      </c>
    </row>
    <row r="74" spans="1:11" ht="31.5" outlineLevel="5">
      <c r="A74" s="36" t="s">
        <v>122</v>
      </c>
      <c r="B74" s="12">
        <v>951</v>
      </c>
      <c r="C74" s="6" t="s">
        <v>181</v>
      </c>
      <c r="D74" s="6" t="s">
        <v>353</v>
      </c>
      <c r="E74" s="6" t="s">
        <v>5</v>
      </c>
      <c r="F74" s="6"/>
      <c r="G74" s="47">
        <f t="shared" si="7"/>
        <v>4201.3</v>
      </c>
      <c r="H74" s="47">
        <f t="shared" si="7"/>
        <v>4201.3</v>
      </c>
      <c r="I74" s="47">
        <f t="shared" si="7"/>
        <v>3336.929</v>
      </c>
      <c r="J74" s="69">
        <f t="shared" si="8"/>
        <v>79.4261062052222</v>
      </c>
      <c r="K74" s="69">
        <f aca="true" t="shared" si="9" ref="K74:K140">I74/H74*100</f>
        <v>79.4261062052222</v>
      </c>
    </row>
    <row r="75" spans="1:11" ht="31.5" outlineLevel="5">
      <c r="A75" s="26" t="s">
        <v>180</v>
      </c>
      <c r="B75" s="22">
        <v>951</v>
      </c>
      <c r="C75" s="23" t="s">
        <v>181</v>
      </c>
      <c r="D75" s="23" t="s">
        <v>358</v>
      </c>
      <c r="E75" s="23" t="s">
        <v>5</v>
      </c>
      <c r="F75" s="23"/>
      <c r="G75" s="49">
        <f t="shared" si="7"/>
        <v>4201.3</v>
      </c>
      <c r="H75" s="49">
        <f t="shared" si="7"/>
        <v>4201.3</v>
      </c>
      <c r="I75" s="49">
        <f t="shared" si="7"/>
        <v>3336.929</v>
      </c>
      <c r="J75" s="69">
        <f t="shared" si="8"/>
        <v>79.4261062052222</v>
      </c>
      <c r="K75" s="69">
        <f t="shared" si="9"/>
        <v>79.4261062052222</v>
      </c>
    </row>
    <row r="76" spans="1:11" ht="15.75" outlineLevel="5">
      <c r="A76" s="3" t="s">
        <v>204</v>
      </c>
      <c r="B76" s="14">
        <v>951</v>
      </c>
      <c r="C76" s="4" t="s">
        <v>181</v>
      </c>
      <c r="D76" s="4" t="s">
        <v>358</v>
      </c>
      <c r="E76" s="4" t="s">
        <v>206</v>
      </c>
      <c r="F76" s="4"/>
      <c r="G76" s="50">
        <f t="shared" si="7"/>
        <v>4201.3</v>
      </c>
      <c r="H76" s="50">
        <f t="shared" si="7"/>
        <v>4201.3</v>
      </c>
      <c r="I76" s="50">
        <f t="shared" si="7"/>
        <v>3336.929</v>
      </c>
      <c r="J76" s="69">
        <f t="shared" si="8"/>
        <v>79.4261062052222</v>
      </c>
      <c r="K76" s="69">
        <f t="shared" si="9"/>
        <v>79.4261062052222</v>
      </c>
    </row>
    <row r="77" spans="1:11" ht="15.75" outlineLevel="5">
      <c r="A77" s="21" t="s">
        <v>205</v>
      </c>
      <c r="B77" s="24">
        <v>951</v>
      </c>
      <c r="C77" s="25" t="s">
        <v>181</v>
      </c>
      <c r="D77" s="25" t="s">
        <v>358</v>
      </c>
      <c r="E77" s="25" t="s">
        <v>207</v>
      </c>
      <c r="F77" s="25"/>
      <c r="G77" s="48">
        <v>4201.3</v>
      </c>
      <c r="H77" s="48">
        <v>4201.3</v>
      </c>
      <c r="I77" s="48">
        <v>3336.929</v>
      </c>
      <c r="J77" s="69">
        <f t="shared" si="8"/>
        <v>79.4261062052222</v>
      </c>
      <c r="K77" s="69">
        <f t="shared" si="9"/>
        <v>79.4261062052222</v>
      </c>
    </row>
    <row r="78" spans="1:11" ht="15.75" outlineLevel="3">
      <c r="A78" s="5" t="s">
        <v>27</v>
      </c>
      <c r="B78" s="12">
        <v>951</v>
      </c>
      <c r="C78" s="6" t="s">
        <v>9</v>
      </c>
      <c r="D78" s="6" t="s">
        <v>219</v>
      </c>
      <c r="E78" s="6" t="s">
        <v>5</v>
      </c>
      <c r="F78" s="6"/>
      <c r="G78" s="47">
        <f aca="true" t="shared" si="10" ref="G78:I81">G79</f>
        <v>1500</v>
      </c>
      <c r="H78" s="47">
        <f t="shared" si="10"/>
        <v>20000</v>
      </c>
      <c r="I78" s="47">
        <f t="shared" si="10"/>
        <v>0</v>
      </c>
      <c r="J78" s="69">
        <f t="shared" si="8"/>
        <v>0</v>
      </c>
      <c r="K78" s="69">
        <f t="shared" si="9"/>
        <v>0</v>
      </c>
    </row>
    <row r="79" spans="1:11" ht="31.5" outlineLevel="3">
      <c r="A79" s="36" t="s">
        <v>121</v>
      </c>
      <c r="B79" s="12">
        <v>951</v>
      </c>
      <c r="C79" s="6" t="s">
        <v>9</v>
      </c>
      <c r="D79" s="6" t="s">
        <v>220</v>
      </c>
      <c r="E79" s="6" t="s">
        <v>5</v>
      </c>
      <c r="F79" s="6"/>
      <c r="G79" s="47">
        <f t="shared" si="10"/>
        <v>1500</v>
      </c>
      <c r="H79" s="47">
        <f t="shared" si="10"/>
        <v>20000</v>
      </c>
      <c r="I79" s="47">
        <f t="shared" si="10"/>
        <v>0</v>
      </c>
      <c r="J79" s="69">
        <f t="shared" si="8"/>
        <v>0</v>
      </c>
      <c r="K79" s="69">
        <f t="shared" si="9"/>
        <v>0</v>
      </c>
    </row>
    <row r="80" spans="1:11" ht="31.5" outlineLevel="4">
      <c r="A80" s="36" t="s">
        <v>122</v>
      </c>
      <c r="B80" s="12">
        <v>951</v>
      </c>
      <c r="C80" s="6" t="s">
        <v>9</v>
      </c>
      <c r="D80" s="6" t="s">
        <v>353</v>
      </c>
      <c r="E80" s="6" t="s">
        <v>5</v>
      </c>
      <c r="F80" s="6"/>
      <c r="G80" s="47">
        <f t="shared" si="10"/>
        <v>1500</v>
      </c>
      <c r="H80" s="47">
        <f t="shared" si="10"/>
        <v>20000</v>
      </c>
      <c r="I80" s="47">
        <f t="shared" si="10"/>
        <v>0</v>
      </c>
      <c r="J80" s="69">
        <f t="shared" si="8"/>
        <v>0</v>
      </c>
      <c r="K80" s="69">
        <f t="shared" si="9"/>
        <v>0</v>
      </c>
    </row>
    <row r="81" spans="1:11" ht="31.5" outlineLevel="5">
      <c r="A81" s="26" t="s">
        <v>125</v>
      </c>
      <c r="B81" s="22">
        <v>951</v>
      </c>
      <c r="C81" s="23" t="s">
        <v>9</v>
      </c>
      <c r="D81" s="23" t="s">
        <v>359</v>
      </c>
      <c r="E81" s="23" t="s">
        <v>5</v>
      </c>
      <c r="F81" s="23"/>
      <c r="G81" s="49">
        <f t="shared" si="10"/>
        <v>1500</v>
      </c>
      <c r="H81" s="49">
        <f t="shared" si="10"/>
        <v>20000</v>
      </c>
      <c r="I81" s="49">
        <f t="shared" si="10"/>
        <v>0</v>
      </c>
      <c r="J81" s="69">
        <f t="shared" si="8"/>
        <v>0</v>
      </c>
      <c r="K81" s="69">
        <f t="shared" si="9"/>
        <v>0</v>
      </c>
    </row>
    <row r="82" spans="1:11" ht="15.75" customHeight="1" outlineLevel="3">
      <c r="A82" s="53" t="s">
        <v>98</v>
      </c>
      <c r="B82" s="60">
        <v>951</v>
      </c>
      <c r="C82" s="54" t="s">
        <v>9</v>
      </c>
      <c r="D82" s="54" t="s">
        <v>359</v>
      </c>
      <c r="E82" s="54" t="s">
        <v>97</v>
      </c>
      <c r="F82" s="54"/>
      <c r="G82" s="66">
        <v>1500</v>
      </c>
      <c r="H82" s="66">
        <v>20000</v>
      </c>
      <c r="I82" s="66">
        <v>0</v>
      </c>
      <c r="J82" s="69">
        <f t="shared" si="8"/>
        <v>0</v>
      </c>
      <c r="K82" s="69">
        <f t="shared" si="9"/>
        <v>0</v>
      </c>
    </row>
    <row r="83" spans="1:11" ht="15.75" outlineLevel="3">
      <c r="A83" s="5" t="s">
        <v>28</v>
      </c>
      <c r="B83" s="12">
        <v>951</v>
      </c>
      <c r="C83" s="6" t="s">
        <v>65</v>
      </c>
      <c r="D83" s="6" t="s">
        <v>219</v>
      </c>
      <c r="E83" s="6" t="s">
        <v>5</v>
      </c>
      <c r="F83" s="6"/>
      <c r="G83" s="47">
        <f>G84+G158</f>
        <v>80979.61500000002</v>
      </c>
      <c r="H83" s="47">
        <f>H84+H158</f>
        <v>115479.51090000001</v>
      </c>
      <c r="I83" s="47">
        <f>I84+I158</f>
        <v>113627.03799999999</v>
      </c>
      <c r="J83" s="69">
        <f t="shared" si="8"/>
        <v>140.31560658815178</v>
      </c>
      <c r="K83" s="69">
        <f t="shared" si="9"/>
        <v>98.3958427901516</v>
      </c>
    </row>
    <row r="84" spans="1:11" ht="31.5" outlineLevel="4">
      <c r="A84" s="36" t="s">
        <v>121</v>
      </c>
      <c r="B84" s="12">
        <v>951</v>
      </c>
      <c r="C84" s="6" t="s">
        <v>65</v>
      </c>
      <c r="D84" s="6" t="s">
        <v>220</v>
      </c>
      <c r="E84" s="6" t="s">
        <v>5</v>
      </c>
      <c r="F84" s="6"/>
      <c r="G84" s="47">
        <f>G85</f>
        <v>77864.61500000002</v>
      </c>
      <c r="H84" s="47">
        <f>H85</f>
        <v>106656.59710000001</v>
      </c>
      <c r="I84" s="47">
        <f>I85</f>
        <v>104804.12399999998</v>
      </c>
      <c r="J84" s="69">
        <f t="shared" si="8"/>
        <v>134.59788377557632</v>
      </c>
      <c r="K84" s="69">
        <f t="shared" si="9"/>
        <v>98.26314250560311</v>
      </c>
    </row>
    <row r="85" spans="1:11" ht="31.5" outlineLevel="5">
      <c r="A85" s="36" t="s">
        <v>122</v>
      </c>
      <c r="B85" s="12">
        <v>951</v>
      </c>
      <c r="C85" s="6" t="s">
        <v>65</v>
      </c>
      <c r="D85" s="6" t="s">
        <v>353</v>
      </c>
      <c r="E85" s="6" t="s">
        <v>5</v>
      </c>
      <c r="F85" s="6"/>
      <c r="G85" s="47">
        <f>G91+G102+G112+G129+G136+G143+G152+G149+G124+G86+G98+G89+G90+G111</f>
        <v>77864.61500000002</v>
      </c>
      <c r="H85" s="47">
        <f>H91+H102+H112+H129+H136+H143+H152+H149+H124+H86+H98+H89+H90+H111</f>
        <v>106656.59710000001</v>
      </c>
      <c r="I85" s="47">
        <f>I91+I102+I112+I129+I136+I143+I152+I149+I124+I86+I98+I89+I90+I111</f>
        <v>104804.12399999998</v>
      </c>
      <c r="J85" s="69">
        <f t="shared" si="8"/>
        <v>134.59788377557632</v>
      </c>
      <c r="K85" s="69">
        <f t="shared" si="9"/>
        <v>98.26314250560311</v>
      </c>
    </row>
    <row r="86" spans="1:11" ht="78.75" outlineLevel="5">
      <c r="A86" s="26" t="s">
        <v>440</v>
      </c>
      <c r="B86" s="22">
        <v>951</v>
      </c>
      <c r="C86" s="23" t="s">
        <v>65</v>
      </c>
      <c r="D86" s="23" t="s">
        <v>441</v>
      </c>
      <c r="E86" s="23" t="s">
        <v>5</v>
      </c>
      <c r="F86" s="23"/>
      <c r="G86" s="49">
        <f aca="true" t="shared" si="11" ref="G86:I87">G87</f>
        <v>0</v>
      </c>
      <c r="H86" s="49">
        <f t="shared" si="11"/>
        <v>1009.18804</v>
      </c>
      <c r="I86" s="49">
        <f t="shared" si="11"/>
        <v>1009.188</v>
      </c>
      <c r="J86" s="69"/>
      <c r="K86" s="69">
        <f t="shared" si="9"/>
        <v>99.99999603641754</v>
      </c>
    </row>
    <row r="87" spans="1:11" ht="31.5" outlineLevel="5">
      <c r="A87" s="3" t="s">
        <v>89</v>
      </c>
      <c r="B87" s="14">
        <v>951</v>
      </c>
      <c r="C87" s="4" t="s">
        <v>65</v>
      </c>
      <c r="D87" s="4" t="s">
        <v>441</v>
      </c>
      <c r="E87" s="4" t="s">
        <v>84</v>
      </c>
      <c r="F87" s="4"/>
      <c r="G87" s="50">
        <f t="shared" si="11"/>
        <v>0</v>
      </c>
      <c r="H87" s="50">
        <f t="shared" si="11"/>
        <v>1009.18804</v>
      </c>
      <c r="I87" s="50">
        <f t="shared" si="11"/>
        <v>1009.188</v>
      </c>
      <c r="J87" s="69"/>
      <c r="K87" s="69">
        <f t="shared" si="9"/>
        <v>99.99999603641754</v>
      </c>
    </row>
    <row r="88" spans="1:11" ht="31.5" outlineLevel="5">
      <c r="A88" s="21" t="s">
        <v>90</v>
      </c>
      <c r="B88" s="24">
        <v>951</v>
      </c>
      <c r="C88" s="25" t="s">
        <v>65</v>
      </c>
      <c r="D88" s="25" t="s">
        <v>441</v>
      </c>
      <c r="E88" s="25" t="s">
        <v>85</v>
      </c>
      <c r="F88" s="25"/>
      <c r="G88" s="66">
        <v>0</v>
      </c>
      <c r="H88" s="48">
        <v>1009.18804</v>
      </c>
      <c r="I88" s="48">
        <v>1009.188</v>
      </c>
      <c r="J88" s="69"/>
      <c r="K88" s="69">
        <f t="shared" si="9"/>
        <v>99.99999603641754</v>
      </c>
    </row>
    <row r="89" spans="1:11" ht="31.5" outlineLevel="5">
      <c r="A89" s="21" t="s">
        <v>216</v>
      </c>
      <c r="B89" s="24">
        <v>951</v>
      </c>
      <c r="C89" s="25" t="s">
        <v>65</v>
      </c>
      <c r="D89" s="25" t="s">
        <v>463</v>
      </c>
      <c r="E89" s="25" t="s">
        <v>81</v>
      </c>
      <c r="F89" s="25"/>
      <c r="G89" s="66">
        <v>0</v>
      </c>
      <c r="H89" s="48">
        <v>0</v>
      </c>
      <c r="I89" s="48">
        <v>96</v>
      </c>
      <c r="J89" s="69"/>
      <c r="K89" s="69"/>
    </row>
    <row r="90" spans="1:11" ht="47.25" outlineLevel="5">
      <c r="A90" s="21" t="s">
        <v>211</v>
      </c>
      <c r="B90" s="24">
        <v>951</v>
      </c>
      <c r="C90" s="25" t="s">
        <v>65</v>
      </c>
      <c r="D90" s="25" t="s">
        <v>463</v>
      </c>
      <c r="E90" s="25" t="s">
        <v>212</v>
      </c>
      <c r="F90" s="25"/>
      <c r="G90" s="66">
        <v>0</v>
      </c>
      <c r="H90" s="48">
        <v>0</v>
      </c>
      <c r="I90" s="48">
        <v>28.992</v>
      </c>
      <c r="J90" s="69"/>
      <c r="K90" s="69"/>
    </row>
    <row r="91" spans="1:11" ht="18.75" customHeight="1" outlineLevel="5">
      <c r="A91" s="26" t="s">
        <v>29</v>
      </c>
      <c r="B91" s="22">
        <v>951</v>
      </c>
      <c r="C91" s="23" t="s">
        <v>65</v>
      </c>
      <c r="D91" s="23" t="s">
        <v>360</v>
      </c>
      <c r="E91" s="23" t="s">
        <v>5</v>
      </c>
      <c r="F91" s="23"/>
      <c r="G91" s="49">
        <f>G92+G96</f>
        <v>2887.3999999999996</v>
      </c>
      <c r="H91" s="49">
        <f>H92+H96</f>
        <v>2887.3999999999996</v>
      </c>
      <c r="I91" s="49">
        <f>I92+I96</f>
        <v>2887.399</v>
      </c>
      <c r="J91" s="69">
        <f t="shared" si="8"/>
        <v>99.99996536676595</v>
      </c>
      <c r="K91" s="69">
        <f t="shared" si="9"/>
        <v>99.99996536676595</v>
      </c>
    </row>
    <row r="92" spans="1:11" ht="31.5" outlineLevel="5">
      <c r="A92" s="3" t="s">
        <v>83</v>
      </c>
      <c r="B92" s="14">
        <v>951</v>
      </c>
      <c r="C92" s="4" t="s">
        <v>65</v>
      </c>
      <c r="D92" s="4" t="s">
        <v>360</v>
      </c>
      <c r="E92" s="4" t="s">
        <v>80</v>
      </c>
      <c r="F92" s="4"/>
      <c r="G92" s="50">
        <f>G93+G94+G95</f>
        <v>2473.758</v>
      </c>
      <c r="H92" s="50">
        <f>H93+H94+H95</f>
        <v>2146.7234</v>
      </c>
      <c r="I92" s="50">
        <f>I93+I94+I95</f>
        <v>2146.723</v>
      </c>
      <c r="J92" s="69">
        <f t="shared" si="8"/>
        <v>86.7798305250554</v>
      </c>
      <c r="K92" s="69">
        <f t="shared" si="9"/>
        <v>99.99998136695207</v>
      </c>
    </row>
    <row r="93" spans="1:11" ht="19.5" customHeight="1" outlineLevel="5">
      <c r="A93" s="21" t="s">
        <v>216</v>
      </c>
      <c r="B93" s="24">
        <v>951</v>
      </c>
      <c r="C93" s="25" t="s">
        <v>65</v>
      </c>
      <c r="D93" s="25" t="s">
        <v>360</v>
      </c>
      <c r="E93" s="25" t="s">
        <v>81</v>
      </c>
      <c r="F93" s="25"/>
      <c r="G93" s="48">
        <v>1903.679</v>
      </c>
      <c r="H93" s="48">
        <v>1652.07501</v>
      </c>
      <c r="I93" s="48">
        <v>1652.075</v>
      </c>
      <c r="J93" s="69">
        <f t="shared" si="8"/>
        <v>86.78327596196628</v>
      </c>
      <c r="K93" s="69">
        <f t="shared" si="9"/>
        <v>99.99999939470061</v>
      </c>
    </row>
    <row r="94" spans="1:11" ht="30.75" customHeight="1" outlineLevel="5">
      <c r="A94" s="21" t="s">
        <v>218</v>
      </c>
      <c r="B94" s="24">
        <v>951</v>
      </c>
      <c r="C94" s="25" t="s">
        <v>65</v>
      </c>
      <c r="D94" s="25" t="s">
        <v>360</v>
      </c>
      <c r="E94" s="25" t="s">
        <v>82</v>
      </c>
      <c r="F94" s="25"/>
      <c r="G94" s="48">
        <v>0</v>
      </c>
      <c r="H94" s="48">
        <v>0</v>
      </c>
      <c r="I94" s="48">
        <v>0</v>
      </c>
      <c r="J94" s="69"/>
      <c r="K94" s="69"/>
    </row>
    <row r="95" spans="1:11" ht="47.25" outlineLevel="5">
      <c r="A95" s="21" t="s">
        <v>211</v>
      </c>
      <c r="B95" s="24">
        <v>951</v>
      </c>
      <c r="C95" s="25" t="s">
        <v>65</v>
      </c>
      <c r="D95" s="25" t="s">
        <v>360</v>
      </c>
      <c r="E95" s="25" t="s">
        <v>212</v>
      </c>
      <c r="F95" s="25"/>
      <c r="G95" s="48">
        <v>570.079</v>
      </c>
      <c r="H95" s="48">
        <v>494.64839</v>
      </c>
      <c r="I95" s="48">
        <v>494.648</v>
      </c>
      <c r="J95" s="69">
        <f t="shared" si="8"/>
        <v>86.76832509178554</v>
      </c>
      <c r="K95" s="69">
        <f t="shared" si="9"/>
        <v>99.99992115611659</v>
      </c>
    </row>
    <row r="96" spans="1:11" ht="21.75" customHeight="1" outlineLevel="6">
      <c r="A96" s="3" t="s">
        <v>89</v>
      </c>
      <c r="B96" s="14">
        <v>951</v>
      </c>
      <c r="C96" s="4" t="s">
        <v>65</v>
      </c>
      <c r="D96" s="4" t="s">
        <v>360</v>
      </c>
      <c r="E96" s="4" t="s">
        <v>84</v>
      </c>
      <c r="F96" s="4"/>
      <c r="G96" s="50">
        <f>G97</f>
        <v>413.642</v>
      </c>
      <c r="H96" s="50">
        <f>H97</f>
        <v>740.6766</v>
      </c>
      <c r="I96" s="50">
        <f>I97</f>
        <v>740.676</v>
      </c>
      <c r="J96" s="69">
        <f t="shared" si="8"/>
        <v>179.06208750562084</v>
      </c>
      <c r="K96" s="69">
        <f t="shared" si="9"/>
        <v>99.9999189929856</v>
      </c>
    </row>
    <row r="97" spans="1:11" ht="31.5" outlineLevel="4">
      <c r="A97" s="21" t="s">
        <v>90</v>
      </c>
      <c r="B97" s="24">
        <v>951</v>
      </c>
      <c r="C97" s="25" t="s">
        <v>65</v>
      </c>
      <c r="D97" s="25" t="s">
        <v>360</v>
      </c>
      <c r="E97" s="25" t="s">
        <v>85</v>
      </c>
      <c r="F97" s="25"/>
      <c r="G97" s="48">
        <v>413.642</v>
      </c>
      <c r="H97" s="48">
        <v>740.6766</v>
      </c>
      <c r="I97" s="48">
        <v>740.676</v>
      </c>
      <c r="J97" s="69">
        <f t="shared" si="8"/>
        <v>179.06208750562084</v>
      </c>
      <c r="K97" s="69">
        <f t="shared" si="9"/>
        <v>99.9999189929856</v>
      </c>
    </row>
    <row r="98" spans="1:11" ht="31.5" outlineLevel="4">
      <c r="A98" s="26" t="s">
        <v>450</v>
      </c>
      <c r="B98" s="22">
        <v>951</v>
      </c>
      <c r="C98" s="23" t="s">
        <v>65</v>
      </c>
      <c r="D98" s="23" t="s">
        <v>449</v>
      </c>
      <c r="E98" s="23" t="s">
        <v>5</v>
      </c>
      <c r="F98" s="23"/>
      <c r="G98" s="49">
        <f>G99</f>
        <v>0</v>
      </c>
      <c r="H98" s="49">
        <f>H99</f>
        <v>537.338</v>
      </c>
      <c r="I98" s="49">
        <f>I99</f>
        <v>284.279</v>
      </c>
      <c r="J98" s="69"/>
      <c r="K98" s="69">
        <f t="shared" si="9"/>
        <v>52.90506161857156</v>
      </c>
    </row>
    <row r="99" spans="1:11" ht="31.5" outlineLevel="4">
      <c r="A99" s="3" t="s">
        <v>83</v>
      </c>
      <c r="B99" s="14">
        <v>951</v>
      </c>
      <c r="C99" s="4" t="s">
        <v>65</v>
      </c>
      <c r="D99" s="4" t="s">
        <v>449</v>
      </c>
      <c r="E99" s="4" t="s">
        <v>80</v>
      </c>
      <c r="F99" s="4"/>
      <c r="G99" s="50">
        <f>G100+G101</f>
        <v>0</v>
      </c>
      <c r="H99" s="50">
        <f>H100+H101</f>
        <v>537.338</v>
      </c>
      <c r="I99" s="50">
        <f>I100+I101</f>
        <v>284.279</v>
      </c>
      <c r="J99" s="69"/>
      <c r="K99" s="69">
        <f t="shared" si="9"/>
        <v>52.90506161857156</v>
      </c>
    </row>
    <row r="100" spans="1:11" ht="31.5" outlineLevel="4">
      <c r="A100" s="21" t="s">
        <v>216</v>
      </c>
      <c r="B100" s="24">
        <v>951</v>
      </c>
      <c r="C100" s="25" t="s">
        <v>65</v>
      </c>
      <c r="D100" s="25" t="s">
        <v>449</v>
      </c>
      <c r="E100" s="25" t="s">
        <v>81</v>
      </c>
      <c r="F100" s="25"/>
      <c r="G100" s="66">
        <v>0</v>
      </c>
      <c r="H100" s="48">
        <v>375.061</v>
      </c>
      <c r="I100" s="48">
        <v>218.34</v>
      </c>
      <c r="J100" s="69"/>
      <c r="K100" s="69">
        <f t="shared" si="9"/>
        <v>58.21453043638235</v>
      </c>
    </row>
    <row r="101" spans="1:11" ht="47.25" outlineLevel="4">
      <c r="A101" s="21" t="s">
        <v>211</v>
      </c>
      <c r="B101" s="24">
        <v>951</v>
      </c>
      <c r="C101" s="25" t="s">
        <v>65</v>
      </c>
      <c r="D101" s="25" t="s">
        <v>449</v>
      </c>
      <c r="E101" s="25" t="s">
        <v>212</v>
      </c>
      <c r="F101" s="25"/>
      <c r="G101" s="66">
        <v>0</v>
      </c>
      <c r="H101" s="48">
        <v>162.277</v>
      </c>
      <c r="I101" s="48">
        <v>65.939</v>
      </c>
      <c r="J101" s="69"/>
      <c r="K101" s="69">
        <f t="shared" si="9"/>
        <v>40.63360796662497</v>
      </c>
    </row>
    <row r="102" spans="1:11" ht="47.25" outlineLevel="5">
      <c r="A102" s="37" t="s">
        <v>176</v>
      </c>
      <c r="B102" s="22">
        <v>951</v>
      </c>
      <c r="C102" s="23" t="s">
        <v>65</v>
      </c>
      <c r="D102" s="23" t="s">
        <v>355</v>
      </c>
      <c r="E102" s="23" t="s">
        <v>5</v>
      </c>
      <c r="F102" s="23"/>
      <c r="G102" s="49">
        <f>G103+G107+G109</f>
        <v>31349.9</v>
      </c>
      <c r="H102" s="49">
        <f>H103+H107+H109</f>
        <v>28966.02738</v>
      </c>
      <c r="I102" s="49">
        <f>I103+I107+I109</f>
        <v>28799.443</v>
      </c>
      <c r="J102" s="69">
        <f t="shared" si="8"/>
        <v>91.86454502247216</v>
      </c>
      <c r="K102" s="69">
        <f t="shared" si="9"/>
        <v>99.42489738818992</v>
      </c>
    </row>
    <row r="103" spans="1:11" ht="31.5" outlineLevel="5">
      <c r="A103" s="3" t="s">
        <v>83</v>
      </c>
      <c r="B103" s="14">
        <v>951</v>
      </c>
      <c r="C103" s="4" t="s">
        <v>65</v>
      </c>
      <c r="D103" s="4" t="s">
        <v>355</v>
      </c>
      <c r="E103" s="4" t="s">
        <v>80</v>
      </c>
      <c r="F103" s="4"/>
      <c r="G103" s="50">
        <f>G104+G105+G106</f>
        <v>31114.9</v>
      </c>
      <c r="H103" s="50">
        <f>H104+H105+H106</f>
        <v>28784.44388</v>
      </c>
      <c r="I103" s="50">
        <f>I104+I105+I106</f>
        <v>28617.859</v>
      </c>
      <c r="J103" s="69">
        <f t="shared" si="8"/>
        <v>91.9747741435775</v>
      </c>
      <c r="K103" s="69">
        <f t="shared" si="9"/>
        <v>99.42126767953386</v>
      </c>
    </row>
    <row r="104" spans="1:11" ht="21.75" customHeight="1" outlineLevel="5">
      <c r="A104" s="21" t="s">
        <v>216</v>
      </c>
      <c r="B104" s="24">
        <v>951</v>
      </c>
      <c r="C104" s="25" t="s">
        <v>65</v>
      </c>
      <c r="D104" s="25" t="s">
        <v>355</v>
      </c>
      <c r="E104" s="25" t="s">
        <v>81</v>
      </c>
      <c r="F104" s="25"/>
      <c r="G104" s="48">
        <v>23896.2</v>
      </c>
      <c r="H104" s="48">
        <v>22148.01888</v>
      </c>
      <c r="I104" s="48">
        <v>22016.632</v>
      </c>
      <c r="J104" s="69">
        <f t="shared" si="8"/>
        <v>92.13444815493678</v>
      </c>
      <c r="K104" s="69">
        <f t="shared" si="9"/>
        <v>99.40677818313293</v>
      </c>
    </row>
    <row r="105" spans="1:11" ht="35.25" customHeight="1" outlineLevel="5">
      <c r="A105" s="21" t="s">
        <v>218</v>
      </c>
      <c r="B105" s="24">
        <v>951</v>
      </c>
      <c r="C105" s="25" t="s">
        <v>65</v>
      </c>
      <c r="D105" s="25" t="s">
        <v>355</v>
      </c>
      <c r="E105" s="25" t="s">
        <v>82</v>
      </c>
      <c r="F105" s="25"/>
      <c r="G105" s="48">
        <v>2</v>
      </c>
      <c r="H105" s="48">
        <v>19.725</v>
      </c>
      <c r="I105" s="48">
        <v>19.725</v>
      </c>
      <c r="J105" s="69">
        <f t="shared" si="8"/>
        <v>986.2500000000001</v>
      </c>
      <c r="K105" s="69">
        <f t="shared" si="9"/>
        <v>100</v>
      </c>
    </row>
    <row r="106" spans="1:11" ht="47.25" outlineLevel="5">
      <c r="A106" s="21" t="s">
        <v>211</v>
      </c>
      <c r="B106" s="24">
        <v>951</v>
      </c>
      <c r="C106" s="25" t="s">
        <v>65</v>
      </c>
      <c r="D106" s="25" t="s">
        <v>355</v>
      </c>
      <c r="E106" s="25" t="s">
        <v>212</v>
      </c>
      <c r="F106" s="25"/>
      <c r="G106" s="48">
        <v>7216.7</v>
      </c>
      <c r="H106" s="48">
        <v>6616.7</v>
      </c>
      <c r="I106" s="48">
        <v>6581.502</v>
      </c>
      <c r="J106" s="69">
        <f t="shared" si="8"/>
        <v>91.19822079343746</v>
      </c>
      <c r="K106" s="69">
        <f t="shared" si="9"/>
        <v>99.46804298215123</v>
      </c>
    </row>
    <row r="107" spans="1:11" ht="16.5" customHeight="1" outlineLevel="5">
      <c r="A107" s="3" t="s">
        <v>89</v>
      </c>
      <c r="B107" s="14">
        <v>951</v>
      </c>
      <c r="C107" s="4" t="s">
        <v>65</v>
      </c>
      <c r="D107" s="4" t="s">
        <v>355</v>
      </c>
      <c r="E107" s="4" t="s">
        <v>84</v>
      </c>
      <c r="F107" s="4"/>
      <c r="G107" s="50">
        <f>G108</f>
        <v>121</v>
      </c>
      <c r="H107" s="50">
        <f>H108</f>
        <v>181.5835</v>
      </c>
      <c r="I107" s="50">
        <f>I108</f>
        <v>181.584</v>
      </c>
      <c r="J107" s="69">
        <f t="shared" si="8"/>
        <v>150.0694214876033</v>
      </c>
      <c r="K107" s="69">
        <f t="shared" si="9"/>
        <v>100.000275355415</v>
      </c>
    </row>
    <row r="108" spans="1:11" ht="31.5" outlineLevel="6">
      <c r="A108" s="21" t="s">
        <v>90</v>
      </c>
      <c r="B108" s="24">
        <v>951</v>
      </c>
      <c r="C108" s="25" t="s">
        <v>65</v>
      </c>
      <c r="D108" s="25" t="s">
        <v>355</v>
      </c>
      <c r="E108" s="25" t="s">
        <v>85</v>
      </c>
      <c r="F108" s="25"/>
      <c r="G108" s="48">
        <v>121</v>
      </c>
      <c r="H108" s="48">
        <v>181.5835</v>
      </c>
      <c r="I108" s="48">
        <v>181.584</v>
      </c>
      <c r="J108" s="69">
        <f t="shared" si="8"/>
        <v>150.0694214876033</v>
      </c>
      <c r="K108" s="69">
        <f t="shared" si="9"/>
        <v>100.000275355415</v>
      </c>
    </row>
    <row r="109" spans="1:11" ht="31.5" outlineLevel="6">
      <c r="A109" s="3" t="s">
        <v>95</v>
      </c>
      <c r="B109" s="14">
        <v>951</v>
      </c>
      <c r="C109" s="4" t="s">
        <v>65</v>
      </c>
      <c r="D109" s="4" t="s">
        <v>355</v>
      </c>
      <c r="E109" s="4" t="s">
        <v>94</v>
      </c>
      <c r="F109" s="4"/>
      <c r="G109" s="50">
        <f>G110</f>
        <v>114</v>
      </c>
      <c r="H109" s="50">
        <f>H110</f>
        <v>0</v>
      </c>
      <c r="I109" s="50">
        <f>I110</f>
        <v>0</v>
      </c>
      <c r="J109" s="69">
        <f t="shared" si="8"/>
        <v>0</v>
      </c>
      <c r="K109" s="69">
        <v>0</v>
      </c>
    </row>
    <row r="110" spans="1:11" ht="31.5" outlineLevel="6">
      <c r="A110" s="21" t="s">
        <v>403</v>
      </c>
      <c r="B110" s="24">
        <v>951</v>
      </c>
      <c r="C110" s="25" t="s">
        <v>65</v>
      </c>
      <c r="D110" s="25" t="s">
        <v>355</v>
      </c>
      <c r="E110" s="25" t="s">
        <v>404</v>
      </c>
      <c r="F110" s="25"/>
      <c r="G110" s="48">
        <v>114</v>
      </c>
      <c r="H110" s="48">
        <v>0</v>
      </c>
      <c r="I110" s="48">
        <v>0</v>
      </c>
      <c r="J110" s="69">
        <f t="shared" si="8"/>
        <v>0</v>
      </c>
      <c r="K110" s="69">
        <v>0</v>
      </c>
    </row>
    <row r="111" spans="1:11" ht="15.75" outlineLevel="6">
      <c r="A111" s="53" t="s">
        <v>98</v>
      </c>
      <c r="B111" s="24">
        <v>951</v>
      </c>
      <c r="C111" s="54" t="s">
        <v>65</v>
      </c>
      <c r="D111" s="54" t="s">
        <v>359</v>
      </c>
      <c r="E111" s="25" t="s">
        <v>85</v>
      </c>
      <c r="F111" s="25"/>
      <c r="G111" s="66">
        <v>0</v>
      </c>
      <c r="H111" s="48">
        <v>0</v>
      </c>
      <c r="I111" s="48">
        <v>233.01</v>
      </c>
      <c r="J111" s="69"/>
      <c r="K111" s="69"/>
    </row>
    <row r="112" spans="1:11" ht="33.75" customHeight="1" outlineLevel="4">
      <c r="A112" s="26" t="s">
        <v>126</v>
      </c>
      <c r="B112" s="22">
        <v>951</v>
      </c>
      <c r="C112" s="23" t="s">
        <v>65</v>
      </c>
      <c r="D112" s="23" t="s">
        <v>361</v>
      </c>
      <c r="E112" s="23" t="s">
        <v>5</v>
      </c>
      <c r="F112" s="23"/>
      <c r="G112" s="49">
        <f>G113+G117+G120</f>
        <v>40262.87</v>
      </c>
      <c r="H112" s="49">
        <f>H113+H117+H120</f>
        <v>55848.450639999995</v>
      </c>
      <c r="I112" s="49">
        <f>I113+I117+I120</f>
        <v>54081.52</v>
      </c>
      <c r="J112" s="69">
        <f t="shared" si="8"/>
        <v>134.32107547226514</v>
      </c>
      <c r="K112" s="69">
        <f t="shared" si="9"/>
        <v>96.83620472949256</v>
      </c>
    </row>
    <row r="113" spans="1:11" ht="15.75" customHeight="1" outlineLevel="4">
      <c r="A113" s="3" t="s">
        <v>100</v>
      </c>
      <c r="B113" s="14">
        <v>951</v>
      </c>
      <c r="C113" s="4" t="s">
        <v>65</v>
      </c>
      <c r="D113" s="4" t="s">
        <v>361</v>
      </c>
      <c r="E113" s="4" t="s">
        <v>99</v>
      </c>
      <c r="F113" s="4"/>
      <c r="G113" s="50">
        <f>G114+G115+G116</f>
        <v>23884.5</v>
      </c>
      <c r="H113" s="50">
        <f>H114+H115+H116</f>
        <v>27701.94687</v>
      </c>
      <c r="I113" s="50">
        <f>I114+I115+I116</f>
        <v>27181.853000000003</v>
      </c>
      <c r="J113" s="69">
        <f t="shared" si="8"/>
        <v>113.80540936590677</v>
      </c>
      <c r="K113" s="69">
        <f t="shared" si="9"/>
        <v>98.12253675728749</v>
      </c>
    </row>
    <row r="114" spans="1:11" ht="15.75" customHeight="1" outlineLevel="4">
      <c r="A114" s="21" t="s">
        <v>215</v>
      </c>
      <c r="B114" s="24">
        <v>951</v>
      </c>
      <c r="C114" s="25" t="s">
        <v>65</v>
      </c>
      <c r="D114" s="25" t="s">
        <v>361</v>
      </c>
      <c r="E114" s="25" t="s">
        <v>101</v>
      </c>
      <c r="F114" s="25"/>
      <c r="G114" s="48">
        <v>18346.1</v>
      </c>
      <c r="H114" s="48">
        <v>21291.4509</v>
      </c>
      <c r="I114" s="48">
        <v>20940.808</v>
      </c>
      <c r="J114" s="69">
        <f t="shared" si="8"/>
        <v>114.143103983953</v>
      </c>
      <c r="K114" s="69">
        <f t="shared" si="9"/>
        <v>98.35312820320762</v>
      </c>
    </row>
    <row r="115" spans="1:11" ht="31.5" outlineLevel="5">
      <c r="A115" s="21" t="s">
        <v>217</v>
      </c>
      <c r="B115" s="24">
        <v>951</v>
      </c>
      <c r="C115" s="25" t="s">
        <v>65</v>
      </c>
      <c r="D115" s="25" t="s">
        <v>361</v>
      </c>
      <c r="E115" s="25" t="s">
        <v>102</v>
      </c>
      <c r="F115" s="25"/>
      <c r="G115" s="48">
        <v>10</v>
      </c>
      <c r="H115" s="48">
        <v>0</v>
      </c>
      <c r="I115" s="48">
        <v>0</v>
      </c>
      <c r="J115" s="69">
        <v>0</v>
      </c>
      <c r="K115" s="69"/>
    </row>
    <row r="116" spans="1:11" ht="18.75" customHeight="1" outlineLevel="6">
      <c r="A116" s="21" t="s">
        <v>213</v>
      </c>
      <c r="B116" s="24">
        <v>951</v>
      </c>
      <c r="C116" s="25" t="s">
        <v>65</v>
      </c>
      <c r="D116" s="25" t="s">
        <v>361</v>
      </c>
      <c r="E116" s="25" t="s">
        <v>214</v>
      </c>
      <c r="F116" s="25"/>
      <c r="G116" s="48">
        <v>5528.4</v>
      </c>
      <c r="H116" s="48">
        <v>6410.49597</v>
      </c>
      <c r="I116" s="48">
        <v>6241.045</v>
      </c>
      <c r="J116" s="69">
        <f t="shared" si="8"/>
        <v>112.89061934736995</v>
      </c>
      <c r="K116" s="69">
        <f t="shared" si="9"/>
        <v>97.35666365296849</v>
      </c>
    </row>
    <row r="117" spans="1:11" ht="18" customHeight="1" outlineLevel="6">
      <c r="A117" s="3" t="s">
        <v>89</v>
      </c>
      <c r="B117" s="14">
        <v>951</v>
      </c>
      <c r="C117" s="4" t="s">
        <v>65</v>
      </c>
      <c r="D117" s="4" t="s">
        <v>361</v>
      </c>
      <c r="E117" s="4" t="s">
        <v>84</v>
      </c>
      <c r="F117" s="4"/>
      <c r="G117" s="50">
        <f>G118+G119</f>
        <v>16065.37</v>
      </c>
      <c r="H117" s="50">
        <f>H118+H119</f>
        <v>27709.70611</v>
      </c>
      <c r="I117" s="50">
        <f>I118+I119</f>
        <v>26487.552</v>
      </c>
      <c r="J117" s="69">
        <f t="shared" si="8"/>
        <v>164.87358834561542</v>
      </c>
      <c r="K117" s="69">
        <f t="shared" si="9"/>
        <v>95.58943676577304</v>
      </c>
    </row>
    <row r="118" spans="1:11" ht="18" customHeight="1" outlineLevel="6">
      <c r="A118" s="21" t="s">
        <v>273</v>
      </c>
      <c r="B118" s="24">
        <v>951</v>
      </c>
      <c r="C118" s="25" t="s">
        <v>65</v>
      </c>
      <c r="D118" s="25" t="s">
        <v>361</v>
      </c>
      <c r="E118" s="25" t="s">
        <v>272</v>
      </c>
      <c r="F118" s="25"/>
      <c r="G118" s="66">
        <v>0</v>
      </c>
      <c r="H118" s="48">
        <v>6872.593</v>
      </c>
      <c r="I118" s="48">
        <v>6872.593</v>
      </c>
      <c r="J118" s="69"/>
      <c r="K118" s="69">
        <f t="shared" si="9"/>
        <v>100</v>
      </c>
    </row>
    <row r="119" spans="1:11" ht="31.5" outlineLevel="6">
      <c r="A119" s="21" t="s">
        <v>90</v>
      </c>
      <c r="B119" s="24">
        <v>951</v>
      </c>
      <c r="C119" s="25" t="s">
        <v>65</v>
      </c>
      <c r="D119" s="25" t="s">
        <v>361</v>
      </c>
      <c r="E119" s="25" t="s">
        <v>85</v>
      </c>
      <c r="F119" s="25"/>
      <c r="G119" s="48">
        <v>16065.37</v>
      </c>
      <c r="H119" s="48">
        <v>20837.11311</v>
      </c>
      <c r="I119" s="48">
        <v>19614.959</v>
      </c>
      <c r="J119" s="69">
        <f t="shared" si="8"/>
        <v>122.09466075166647</v>
      </c>
      <c r="K119" s="69">
        <f t="shared" si="9"/>
        <v>94.13472440472826</v>
      </c>
    </row>
    <row r="120" spans="1:11" ht="15.75" outlineLevel="6">
      <c r="A120" s="3" t="s">
        <v>91</v>
      </c>
      <c r="B120" s="14">
        <v>951</v>
      </c>
      <c r="C120" s="4" t="s">
        <v>65</v>
      </c>
      <c r="D120" s="4" t="s">
        <v>361</v>
      </c>
      <c r="E120" s="4" t="s">
        <v>86</v>
      </c>
      <c r="F120" s="4"/>
      <c r="G120" s="50">
        <f>G121+G122+G123</f>
        <v>313</v>
      </c>
      <c r="H120" s="50">
        <f>H121+H122+H123</f>
        <v>436.79766</v>
      </c>
      <c r="I120" s="50">
        <f>I121+I122+I123</f>
        <v>412.115</v>
      </c>
      <c r="J120" s="69">
        <f t="shared" si="8"/>
        <v>131.66613418530352</v>
      </c>
      <c r="K120" s="69">
        <f t="shared" si="9"/>
        <v>94.34917760319503</v>
      </c>
    </row>
    <row r="121" spans="1:11" ht="17.25" customHeight="1" outlineLevel="6">
      <c r="A121" s="21" t="s">
        <v>92</v>
      </c>
      <c r="B121" s="24">
        <v>951</v>
      </c>
      <c r="C121" s="25" t="s">
        <v>65</v>
      </c>
      <c r="D121" s="25" t="s">
        <v>361</v>
      </c>
      <c r="E121" s="25" t="s">
        <v>87</v>
      </c>
      <c r="F121" s="25"/>
      <c r="G121" s="48">
        <v>260</v>
      </c>
      <c r="H121" s="48">
        <v>321.063</v>
      </c>
      <c r="I121" s="48">
        <v>296.38</v>
      </c>
      <c r="J121" s="69">
        <f t="shared" si="8"/>
        <v>113.99230769230768</v>
      </c>
      <c r="K121" s="69">
        <f t="shared" si="9"/>
        <v>92.31210074035315</v>
      </c>
    </row>
    <row r="122" spans="1:11" ht="15.75" outlineLevel="6">
      <c r="A122" s="21" t="s">
        <v>93</v>
      </c>
      <c r="B122" s="24">
        <v>951</v>
      </c>
      <c r="C122" s="25" t="s">
        <v>65</v>
      </c>
      <c r="D122" s="25" t="s">
        <v>361</v>
      </c>
      <c r="E122" s="25" t="s">
        <v>88</v>
      </c>
      <c r="F122" s="25"/>
      <c r="G122" s="48">
        <v>38</v>
      </c>
      <c r="H122" s="48">
        <v>9.387</v>
      </c>
      <c r="I122" s="48">
        <v>9.387</v>
      </c>
      <c r="J122" s="69">
        <f t="shared" si="8"/>
        <v>24.702631578947372</v>
      </c>
      <c r="K122" s="69">
        <f t="shared" si="9"/>
        <v>100</v>
      </c>
    </row>
    <row r="123" spans="1:11" ht="15.75" outlineLevel="6">
      <c r="A123" s="21" t="s">
        <v>270</v>
      </c>
      <c r="B123" s="24">
        <v>951</v>
      </c>
      <c r="C123" s="25" t="s">
        <v>65</v>
      </c>
      <c r="D123" s="25" t="s">
        <v>361</v>
      </c>
      <c r="E123" s="25" t="s">
        <v>271</v>
      </c>
      <c r="F123" s="25"/>
      <c r="G123" s="48">
        <v>15</v>
      </c>
      <c r="H123" s="48">
        <v>106.34766</v>
      </c>
      <c r="I123" s="48">
        <v>106.348</v>
      </c>
      <c r="J123" s="69">
        <f t="shared" si="8"/>
        <v>708.9866666666667</v>
      </c>
      <c r="K123" s="69">
        <f t="shared" si="9"/>
        <v>100.00031970614116</v>
      </c>
    </row>
    <row r="124" spans="1:11" ht="15.75" outlineLevel="6">
      <c r="A124" s="38" t="s">
        <v>419</v>
      </c>
      <c r="B124" s="22">
        <v>951</v>
      </c>
      <c r="C124" s="23" t="s">
        <v>65</v>
      </c>
      <c r="D124" s="23" t="s">
        <v>421</v>
      </c>
      <c r="E124" s="23" t="s">
        <v>5</v>
      </c>
      <c r="F124" s="23"/>
      <c r="G124" s="49">
        <f>G125</f>
        <v>0</v>
      </c>
      <c r="H124" s="49">
        <f>H125</f>
        <v>10007.85304</v>
      </c>
      <c r="I124" s="49">
        <f>I125</f>
        <v>10007.853</v>
      </c>
      <c r="J124" s="69"/>
      <c r="K124" s="69">
        <f t="shared" si="9"/>
        <v>99.99999960031387</v>
      </c>
    </row>
    <row r="125" spans="1:11" ht="15.75" outlineLevel="6">
      <c r="A125" s="3" t="s">
        <v>420</v>
      </c>
      <c r="B125" s="14">
        <v>951</v>
      </c>
      <c r="C125" s="4" t="s">
        <v>65</v>
      </c>
      <c r="D125" s="4" t="s">
        <v>421</v>
      </c>
      <c r="E125" s="4" t="s">
        <v>422</v>
      </c>
      <c r="F125" s="4"/>
      <c r="G125" s="50">
        <f>G126+G127+G128</f>
        <v>0</v>
      </c>
      <c r="H125" s="50">
        <f>H126+H127+H128</f>
        <v>10007.85304</v>
      </c>
      <c r="I125" s="50">
        <f>I126+I127+I128</f>
        <v>10007.853</v>
      </c>
      <c r="J125" s="69"/>
      <c r="K125" s="69">
        <f t="shared" si="9"/>
        <v>99.99999960031387</v>
      </c>
    </row>
    <row r="126" spans="1:11" ht="15.75" outlineLevel="6">
      <c r="A126" s="21" t="s">
        <v>420</v>
      </c>
      <c r="B126" s="24">
        <v>951</v>
      </c>
      <c r="C126" s="25" t="s">
        <v>65</v>
      </c>
      <c r="D126" s="25" t="s">
        <v>421</v>
      </c>
      <c r="E126" s="25" t="s">
        <v>423</v>
      </c>
      <c r="F126" s="25"/>
      <c r="G126" s="66">
        <v>0</v>
      </c>
      <c r="H126" s="48">
        <v>9257.55304</v>
      </c>
      <c r="I126" s="48">
        <v>9257.553</v>
      </c>
      <c r="J126" s="69"/>
      <c r="K126" s="69">
        <f t="shared" si="9"/>
        <v>99.99999956792037</v>
      </c>
    </row>
    <row r="127" spans="1:11" ht="15.75" outlineLevel="6">
      <c r="A127" s="21" t="s">
        <v>431</v>
      </c>
      <c r="B127" s="24">
        <v>951</v>
      </c>
      <c r="C127" s="25" t="s">
        <v>65</v>
      </c>
      <c r="D127" s="25" t="s">
        <v>421</v>
      </c>
      <c r="E127" s="25" t="s">
        <v>88</v>
      </c>
      <c r="F127" s="25"/>
      <c r="G127" s="66">
        <v>0</v>
      </c>
      <c r="H127" s="48">
        <v>0.3</v>
      </c>
      <c r="I127" s="48">
        <v>0.3</v>
      </c>
      <c r="J127" s="69"/>
      <c r="K127" s="69">
        <f t="shared" si="9"/>
        <v>100</v>
      </c>
    </row>
    <row r="128" spans="1:11" ht="15.75" outlineLevel="6">
      <c r="A128" s="21" t="s">
        <v>270</v>
      </c>
      <c r="B128" s="24">
        <v>951</v>
      </c>
      <c r="C128" s="25" t="s">
        <v>65</v>
      </c>
      <c r="D128" s="25" t="s">
        <v>421</v>
      </c>
      <c r="E128" s="25" t="s">
        <v>271</v>
      </c>
      <c r="F128" s="25"/>
      <c r="G128" s="66">
        <v>0</v>
      </c>
      <c r="H128" s="48">
        <v>750</v>
      </c>
      <c r="I128" s="48">
        <v>750</v>
      </c>
      <c r="J128" s="69"/>
      <c r="K128" s="69">
        <f t="shared" si="9"/>
        <v>100</v>
      </c>
    </row>
    <row r="129" spans="1:11" ht="31.5" outlineLevel="6">
      <c r="A129" s="38" t="s">
        <v>127</v>
      </c>
      <c r="B129" s="22">
        <v>951</v>
      </c>
      <c r="C129" s="23" t="s">
        <v>65</v>
      </c>
      <c r="D129" s="23" t="s">
        <v>362</v>
      </c>
      <c r="E129" s="23" t="s">
        <v>5</v>
      </c>
      <c r="F129" s="23"/>
      <c r="G129" s="49">
        <f>G130+G134</f>
        <v>1181.3839999999998</v>
      </c>
      <c r="H129" s="49">
        <f>H130+H134</f>
        <v>1181.384</v>
      </c>
      <c r="I129" s="49">
        <f>I130+I134</f>
        <v>1181.384</v>
      </c>
      <c r="J129" s="69">
        <f t="shared" si="8"/>
        <v>100.00000000000003</v>
      </c>
      <c r="K129" s="69">
        <f t="shared" si="9"/>
        <v>100</v>
      </c>
    </row>
    <row r="130" spans="1:11" ht="31.5" outlineLevel="6">
      <c r="A130" s="3" t="s">
        <v>83</v>
      </c>
      <c r="B130" s="14">
        <v>951</v>
      </c>
      <c r="C130" s="4" t="s">
        <v>65</v>
      </c>
      <c r="D130" s="4" t="s">
        <v>362</v>
      </c>
      <c r="E130" s="4" t="s">
        <v>80</v>
      </c>
      <c r="F130" s="4"/>
      <c r="G130" s="50">
        <f>G131+G132+G133</f>
        <v>1127.7669999999998</v>
      </c>
      <c r="H130" s="50">
        <f>H131+H132+H133</f>
        <v>1136.51585</v>
      </c>
      <c r="I130" s="50">
        <f>I131+I132+I133</f>
        <v>1136.516</v>
      </c>
      <c r="J130" s="69">
        <f t="shared" si="8"/>
        <v>100.7757808128807</v>
      </c>
      <c r="K130" s="69">
        <f t="shared" si="9"/>
        <v>100.00001319823212</v>
      </c>
    </row>
    <row r="131" spans="1:11" ht="19.5" customHeight="1" outlineLevel="6">
      <c r="A131" s="21" t="s">
        <v>216</v>
      </c>
      <c r="B131" s="24">
        <v>951</v>
      </c>
      <c r="C131" s="25" t="s">
        <v>65</v>
      </c>
      <c r="D131" s="25" t="s">
        <v>362</v>
      </c>
      <c r="E131" s="25" t="s">
        <v>81</v>
      </c>
      <c r="F131" s="25"/>
      <c r="G131" s="48">
        <v>868.036</v>
      </c>
      <c r="H131" s="48">
        <v>876.10071</v>
      </c>
      <c r="I131" s="48">
        <v>876.101</v>
      </c>
      <c r="J131" s="69">
        <f t="shared" si="8"/>
        <v>100.92910893096601</v>
      </c>
      <c r="K131" s="69">
        <f t="shared" si="9"/>
        <v>100.00003310121733</v>
      </c>
    </row>
    <row r="132" spans="1:11" ht="31.5" customHeight="1" outlineLevel="6">
      <c r="A132" s="21" t="s">
        <v>218</v>
      </c>
      <c r="B132" s="24">
        <v>951</v>
      </c>
      <c r="C132" s="25" t="s">
        <v>65</v>
      </c>
      <c r="D132" s="25" t="s">
        <v>362</v>
      </c>
      <c r="E132" s="25" t="s">
        <v>82</v>
      </c>
      <c r="F132" s="25"/>
      <c r="G132" s="48">
        <v>0</v>
      </c>
      <c r="H132" s="48">
        <v>0</v>
      </c>
      <c r="I132" s="48">
        <v>0</v>
      </c>
      <c r="J132" s="69"/>
      <c r="K132" s="69"/>
    </row>
    <row r="133" spans="1:11" ht="47.25" outlineLevel="6">
      <c r="A133" s="21" t="s">
        <v>211</v>
      </c>
      <c r="B133" s="24">
        <v>951</v>
      </c>
      <c r="C133" s="25" t="s">
        <v>65</v>
      </c>
      <c r="D133" s="25" t="s">
        <v>362</v>
      </c>
      <c r="E133" s="25" t="s">
        <v>212</v>
      </c>
      <c r="F133" s="25"/>
      <c r="G133" s="48">
        <v>259.731</v>
      </c>
      <c r="H133" s="48">
        <v>260.41514</v>
      </c>
      <c r="I133" s="48">
        <v>260.415</v>
      </c>
      <c r="J133" s="69">
        <f t="shared" si="8"/>
        <v>100.26334938840571</v>
      </c>
      <c r="K133" s="69">
        <f t="shared" si="9"/>
        <v>99.99994623968485</v>
      </c>
    </row>
    <row r="134" spans="1:11" ht="15" customHeight="1" outlineLevel="6">
      <c r="A134" s="3" t="s">
        <v>89</v>
      </c>
      <c r="B134" s="14">
        <v>951</v>
      </c>
      <c r="C134" s="4" t="s">
        <v>65</v>
      </c>
      <c r="D134" s="4" t="s">
        <v>362</v>
      </c>
      <c r="E134" s="4" t="s">
        <v>84</v>
      </c>
      <c r="F134" s="4"/>
      <c r="G134" s="50">
        <f>G135</f>
        <v>53.617</v>
      </c>
      <c r="H134" s="50">
        <f>H135</f>
        <v>44.86815</v>
      </c>
      <c r="I134" s="50">
        <f>I135</f>
        <v>44.868</v>
      </c>
      <c r="J134" s="69">
        <f t="shared" si="8"/>
        <v>83.68241415968816</v>
      </c>
      <c r="K134" s="69">
        <f t="shared" si="9"/>
        <v>99.99966568712996</v>
      </c>
    </row>
    <row r="135" spans="1:11" ht="31.5" outlineLevel="6">
      <c r="A135" s="21" t="s">
        <v>90</v>
      </c>
      <c r="B135" s="24">
        <v>951</v>
      </c>
      <c r="C135" s="25" t="s">
        <v>65</v>
      </c>
      <c r="D135" s="25" t="s">
        <v>362</v>
      </c>
      <c r="E135" s="25" t="s">
        <v>85</v>
      </c>
      <c r="F135" s="25"/>
      <c r="G135" s="48">
        <v>53.617</v>
      </c>
      <c r="H135" s="48">
        <v>44.86815</v>
      </c>
      <c r="I135" s="48">
        <v>44.868</v>
      </c>
      <c r="J135" s="69">
        <f t="shared" si="8"/>
        <v>83.68241415968816</v>
      </c>
      <c r="K135" s="69">
        <f t="shared" si="9"/>
        <v>99.99966568712996</v>
      </c>
    </row>
    <row r="136" spans="1:11" ht="31.5" outlineLevel="6">
      <c r="A136" s="38" t="s">
        <v>128</v>
      </c>
      <c r="B136" s="22">
        <v>951</v>
      </c>
      <c r="C136" s="23" t="s">
        <v>65</v>
      </c>
      <c r="D136" s="23" t="s">
        <v>363</v>
      </c>
      <c r="E136" s="23" t="s">
        <v>5</v>
      </c>
      <c r="F136" s="23"/>
      <c r="G136" s="49">
        <f>G137+G141</f>
        <v>774.981</v>
      </c>
      <c r="H136" s="49">
        <f>H137+H141</f>
        <v>774.981</v>
      </c>
      <c r="I136" s="49">
        <f>I137+I141</f>
        <v>774.981</v>
      </c>
      <c r="J136" s="69">
        <f t="shared" si="8"/>
        <v>100</v>
      </c>
      <c r="K136" s="69">
        <f t="shared" si="9"/>
        <v>100</v>
      </c>
    </row>
    <row r="137" spans="1:11" ht="31.5" outlineLevel="6">
      <c r="A137" s="3" t="s">
        <v>83</v>
      </c>
      <c r="B137" s="14">
        <v>951</v>
      </c>
      <c r="C137" s="4" t="s">
        <v>65</v>
      </c>
      <c r="D137" s="4" t="s">
        <v>363</v>
      </c>
      <c r="E137" s="4" t="s">
        <v>80</v>
      </c>
      <c r="F137" s="4"/>
      <c r="G137" s="50">
        <f>G138+G139+G140</f>
        <v>708.305</v>
      </c>
      <c r="H137" s="50">
        <f>H138+H139+H140</f>
        <v>733.21363</v>
      </c>
      <c r="I137" s="50">
        <f>I138+I139+I140</f>
        <v>733.2139999999999</v>
      </c>
      <c r="J137" s="69">
        <f aca="true" t="shared" si="12" ref="J137:J200">I137/G137*100</f>
        <v>103.51670537409731</v>
      </c>
      <c r="K137" s="69">
        <f t="shared" si="9"/>
        <v>100.00005046278258</v>
      </c>
    </row>
    <row r="138" spans="1:11" ht="18.75" customHeight="1" outlineLevel="6">
      <c r="A138" s="21" t="s">
        <v>216</v>
      </c>
      <c r="B138" s="24">
        <v>951</v>
      </c>
      <c r="C138" s="25" t="s">
        <v>65</v>
      </c>
      <c r="D138" s="25" t="s">
        <v>363</v>
      </c>
      <c r="E138" s="25" t="s">
        <v>81</v>
      </c>
      <c r="F138" s="25"/>
      <c r="G138" s="48">
        <v>544.935</v>
      </c>
      <c r="H138" s="48">
        <v>559.60568</v>
      </c>
      <c r="I138" s="48">
        <v>559.606</v>
      </c>
      <c r="J138" s="69">
        <f t="shared" si="12"/>
        <v>102.6922476992669</v>
      </c>
      <c r="K138" s="69">
        <f t="shared" si="9"/>
        <v>100.00005718312224</v>
      </c>
    </row>
    <row r="139" spans="1:11" ht="33" customHeight="1" outlineLevel="6">
      <c r="A139" s="21" t="s">
        <v>218</v>
      </c>
      <c r="B139" s="24">
        <v>951</v>
      </c>
      <c r="C139" s="25" t="s">
        <v>65</v>
      </c>
      <c r="D139" s="25" t="s">
        <v>363</v>
      </c>
      <c r="E139" s="25" t="s">
        <v>82</v>
      </c>
      <c r="F139" s="25"/>
      <c r="G139" s="48">
        <v>0</v>
      </c>
      <c r="H139" s="48">
        <v>0</v>
      </c>
      <c r="I139" s="48">
        <v>0</v>
      </c>
      <c r="J139" s="69"/>
      <c r="K139" s="69"/>
    </row>
    <row r="140" spans="1:11" ht="47.25" outlineLevel="6">
      <c r="A140" s="21" t="s">
        <v>211</v>
      </c>
      <c r="B140" s="24">
        <v>951</v>
      </c>
      <c r="C140" s="25" t="s">
        <v>65</v>
      </c>
      <c r="D140" s="25" t="s">
        <v>363</v>
      </c>
      <c r="E140" s="25" t="s">
        <v>212</v>
      </c>
      <c r="F140" s="25"/>
      <c r="G140" s="48">
        <v>163.37</v>
      </c>
      <c r="H140" s="48">
        <v>173.60795</v>
      </c>
      <c r="I140" s="48">
        <v>173.608</v>
      </c>
      <c r="J140" s="69">
        <f t="shared" si="12"/>
        <v>106.26675644243129</v>
      </c>
      <c r="K140" s="69">
        <f t="shared" si="9"/>
        <v>100.0000288005244</v>
      </c>
    </row>
    <row r="141" spans="1:11" ht="18.75" customHeight="1" outlineLevel="6">
      <c r="A141" s="3" t="s">
        <v>89</v>
      </c>
      <c r="B141" s="14">
        <v>951</v>
      </c>
      <c r="C141" s="4" t="s">
        <v>65</v>
      </c>
      <c r="D141" s="4" t="s">
        <v>363</v>
      </c>
      <c r="E141" s="4" t="s">
        <v>84</v>
      </c>
      <c r="F141" s="4"/>
      <c r="G141" s="50">
        <f>G142</f>
        <v>66.676</v>
      </c>
      <c r="H141" s="50">
        <f>H142</f>
        <v>41.76737</v>
      </c>
      <c r="I141" s="50">
        <f>I142</f>
        <v>41.767</v>
      </c>
      <c r="J141" s="69">
        <f t="shared" si="12"/>
        <v>62.64173015777791</v>
      </c>
      <c r="K141" s="69">
        <f aca="true" t="shared" si="13" ref="K141:K212">I141/H141*100</f>
        <v>99.99911414101487</v>
      </c>
    </row>
    <row r="142" spans="1:11" ht="31.5" outlineLevel="6">
      <c r="A142" s="21" t="s">
        <v>90</v>
      </c>
      <c r="B142" s="24">
        <v>951</v>
      </c>
      <c r="C142" s="25" t="s">
        <v>65</v>
      </c>
      <c r="D142" s="25" t="s">
        <v>363</v>
      </c>
      <c r="E142" s="25" t="s">
        <v>85</v>
      </c>
      <c r="F142" s="25"/>
      <c r="G142" s="48">
        <v>66.676</v>
      </c>
      <c r="H142" s="48">
        <v>41.76737</v>
      </c>
      <c r="I142" s="48">
        <v>41.767</v>
      </c>
      <c r="J142" s="69">
        <f t="shared" si="12"/>
        <v>62.64173015777791</v>
      </c>
      <c r="K142" s="69">
        <f t="shared" si="13"/>
        <v>99.99911414101487</v>
      </c>
    </row>
    <row r="143" spans="1:11" ht="31.5" outlineLevel="6">
      <c r="A143" s="38" t="s">
        <v>129</v>
      </c>
      <c r="B143" s="22">
        <v>951</v>
      </c>
      <c r="C143" s="23" t="s">
        <v>65</v>
      </c>
      <c r="D143" s="23" t="s">
        <v>364</v>
      </c>
      <c r="E143" s="23" t="s">
        <v>5</v>
      </c>
      <c r="F143" s="23"/>
      <c r="G143" s="49">
        <f>G144+G147</f>
        <v>767.144</v>
      </c>
      <c r="H143" s="49">
        <f>H144+H147</f>
        <v>767.144</v>
      </c>
      <c r="I143" s="49">
        <f>I144+I147</f>
        <v>743.306</v>
      </c>
      <c r="J143" s="69">
        <f t="shared" si="12"/>
        <v>96.89263032755258</v>
      </c>
      <c r="K143" s="69">
        <f t="shared" si="13"/>
        <v>96.89263032755258</v>
      </c>
    </row>
    <row r="144" spans="1:11" ht="31.5" outlineLevel="6">
      <c r="A144" s="3" t="s">
        <v>83</v>
      </c>
      <c r="B144" s="14">
        <v>951</v>
      </c>
      <c r="C144" s="4" t="s">
        <v>65</v>
      </c>
      <c r="D144" s="4" t="s">
        <v>364</v>
      </c>
      <c r="E144" s="4" t="s">
        <v>80</v>
      </c>
      <c r="F144" s="4"/>
      <c r="G144" s="50">
        <f>G145+G146</f>
        <v>746.379</v>
      </c>
      <c r="H144" s="50">
        <f>H145+H146</f>
        <v>623.93884</v>
      </c>
      <c r="I144" s="50">
        <f>I145+I146</f>
        <v>600.476</v>
      </c>
      <c r="J144" s="69">
        <f t="shared" si="12"/>
        <v>80.45188838378358</v>
      </c>
      <c r="K144" s="69">
        <f t="shared" si="13"/>
        <v>96.23956091593848</v>
      </c>
    </row>
    <row r="145" spans="1:11" ht="17.25" customHeight="1" outlineLevel="6">
      <c r="A145" s="21" t="s">
        <v>216</v>
      </c>
      <c r="B145" s="24">
        <v>951</v>
      </c>
      <c r="C145" s="25" t="s">
        <v>65</v>
      </c>
      <c r="D145" s="25" t="s">
        <v>364</v>
      </c>
      <c r="E145" s="25" t="s">
        <v>81</v>
      </c>
      <c r="F145" s="25"/>
      <c r="G145" s="48">
        <v>574.183</v>
      </c>
      <c r="H145" s="48">
        <v>484.75545</v>
      </c>
      <c r="I145" s="48">
        <v>466.211</v>
      </c>
      <c r="J145" s="69">
        <f t="shared" si="12"/>
        <v>81.1955421877694</v>
      </c>
      <c r="K145" s="69">
        <f t="shared" si="13"/>
        <v>96.17447312866724</v>
      </c>
    </row>
    <row r="146" spans="1:11" ht="47.25" outlineLevel="6">
      <c r="A146" s="21" t="s">
        <v>211</v>
      </c>
      <c r="B146" s="24">
        <v>951</v>
      </c>
      <c r="C146" s="25" t="s">
        <v>65</v>
      </c>
      <c r="D146" s="25" t="s">
        <v>364</v>
      </c>
      <c r="E146" s="25" t="s">
        <v>212</v>
      </c>
      <c r="F146" s="25"/>
      <c r="G146" s="48">
        <v>172.196</v>
      </c>
      <c r="H146" s="48">
        <v>139.18339</v>
      </c>
      <c r="I146" s="48">
        <v>134.265</v>
      </c>
      <c r="J146" s="69">
        <f t="shared" si="12"/>
        <v>77.97219447606216</v>
      </c>
      <c r="K146" s="69">
        <f t="shared" si="13"/>
        <v>96.46625218713237</v>
      </c>
    </row>
    <row r="147" spans="1:11" ht="16.5" customHeight="1" outlineLevel="6">
      <c r="A147" s="3" t="s">
        <v>89</v>
      </c>
      <c r="B147" s="14">
        <v>951</v>
      </c>
      <c r="C147" s="4" t="s">
        <v>65</v>
      </c>
      <c r="D147" s="4" t="s">
        <v>364</v>
      </c>
      <c r="E147" s="4" t="s">
        <v>84</v>
      </c>
      <c r="F147" s="4"/>
      <c r="G147" s="50">
        <f>G148</f>
        <v>20.765</v>
      </c>
      <c r="H147" s="50">
        <f>H148</f>
        <v>143.20516</v>
      </c>
      <c r="I147" s="50">
        <f>I148</f>
        <v>142.83</v>
      </c>
      <c r="J147" s="69">
        <f t="shared" si="12"/>
        <v>687.8401155790995</v>
      </c>
      <c r="K147" s="69">
        <f t="shared" si="13"/>
        <v>99.73802619961461</v>
      </c>
    </row>
    <row r="148" spans="1:11" ht="34.5" customHeight="1" outlineLevel="6">
      <c r="A148" s="21" t="s">
        <v>90</v>
      </c>
      <c r="B148" s="24">
        <v>951</v>
      </c>
      <c r="C148" s="25" t="s">
        <v>65</v>
      </c>
      <c r="D148" s="25" t="s">
        <v>364</v>
      </c>
      <c r="E148" s="25" t="s">
        <v>85</v>
      </c>
      <c r="F148" s="25"/>
      <c r="G148" s="48">
        <v>20.765</v>
      </c>
      <c r="H148" s="48">
        <v>143.20516</v>
      </c>
      <c r="I148" s="48">
        <v>142.83</v>
      </c>
      <c r="J148" s="69">
        <f t="shared" si="12"/>
        <v>687.8401155790995</v>
      </c>
      <c r="K148" s="69">
        <f t="shared" si="13"/>
        <v>99.73802619961461</v>
      </c>
    </row>
    <row r="149" spans="1:11" ht="34.5" customHeight="1" outlineLevel="6">
      <c r="A149" s="38" t="s">
        <v>417</v>
      </c>
      <c r="B149" s="22">
        <v>951</v>
      </c>
      <c r="C149" s="23" t="s">
        <v>65</v>
      </c>
      <c r="D149" s="23" t="s">
        <v>418</v>
      </c>
      <c r="E149" s="23" t="s">
        <v>5</v>
      </c>
      <c r="F149" s="23"/>
      <c r="G149" s="49">
        <f aca="true" t="shared" si="14" ref="G149:I150">G150</f>
        <v>0</v>
      </c>
      <c r="H149" s="49">
        <f t="shared" si="14"/>
        <v>3998.383</v>
      </c>
      <c r="I149" s="49">
        <f t="shared" si="14"/>
        <v>3998.383</v>
      </c>
      <c r="J149" s="69"/>
      <c r="K149" s="69">
        <f t="shared" si="13"/>
        <v>100</v>
      </c>
    </row>
    <row r="150" spans="1:11" ht="34.5" customHeight="1" outlineLevel="6">
      <c r="A150" s="3" t="s">
        <v>89</v>
      </c>
      <c r="B150" s="14">
        <v>951</v>
      </c>
      <c r="C150" s="4" t="s">
        <v>65</v>
      </c>
      <c r="D150" s="4" t="s">
        <v>418</v>
      </c>
      <c r="E150" s="4" t="s">
        <v>84</v>
      </c>
      <c r="F150" s="4"/>
      <c r="G150" s="50">
        <f t="shared" si="14"/>
        <v>0</v>
      </c>
      <c r="H150" s="50">
        <f t="shared" si="14"/>
        <v>3998.383</v>
      </c>
      <c r="I150" s="50">
        <f t="shared" si="14"/>
        <v>3998.383</v>
      </c>
      <c r="J150" s="69"/>
      <c r="K150" s="69">
        <f t="shared" si="13"/>
        <v>100</v>
      </c>
    </row>
    <row r="151" spans="1:11" ht="34.5" customHeight="1" outlineLevel="6">
      <c r="A151" s="21" t="s">
        <v>90</v>
      </c>
      <c r="B151" s="24">
        <v>951</v>
      </c>
      <c r="C151" s="25" t="s">
        <v>65</v>
      </c>
      <c r="D151" s="57" t="s">
        <v>418</v>
      </c>
      <c r="E151" s="25" t="s">
        <v>85</v>
      </c>
      <c r="F151" s="25"/>
      <c r="G151" s="66">
        <v>0</v>
      </c>
      <c r="H151" s="48">
        <v>3998.383</v>
      </c>
      <c r="I151" s="48">
        <v>3998.383</v>
      </c>
      <c r="J151" s="69"/>
      <c r="K151" s="69">
        <f t="shared" si="13"/>
        <v>100</v>
      </c>
    </row>
    <row r="152" spans="1:11" ht="87" customHeight="1" outlineLevel="6">
      <c r="A152" s="38" t="s">
        <v>335</v>
      </c>
      <c r="B152" s="22">
        <v>951</v>
      </c>
      <c r="C152" s="23" t="s">
        <v>65</v>
      </c>
      <c r="D152" s="23" t="s">
        <v>365</v>
      </c>
      <c r="E152" s="23" t="s">
        <v>5</v>
      </c>
      <c r="F152" s="23"/>
      <c r="G152" s="49">
        <f>G153+G156</f>
        <v>640.936</v>
      </c>
      <c r="H152" s="49">
        <f>H153+H156</f>
        <v>678.4479999999999</v>
      </c>
      <c r="I152" s="49">
        <f>I153+I156</f>
        <v>678.386</v>
      </c>
      <c r="J152" s="69">
        <f t="shared" si="12"/>
        <v>105.84301708750952</v>
      </c>
      <c r="K152" s="69">
        <f t="shared" si="13"/>
        <v>99.99086149564891</v>
      </c>
    </row>
    <row r="153" spans="1:11" ht="34.5" customHeight="1" outlineLevel="6">
      <c r="A153" s="3" t="s">
        <v>83</v>
      </c>
      <c r="B153" s="14">
        <v>951</v>
      </c>
      <c r="C153" s="4" t="s">
        <v>65</v>
      </c>
      <c r="D153" s="4" t="s">
        <v>365</v>
      </c>
      <c r="E153" s="4" t="s">
        <v>80</v>
      </c>
      <c r="F153" s="4"/>
      <c r="G153" s="50">
        <f>G154+G155</f>
        <v>564.571</v>
      </c>
      <c r="H153" s="50">
        <f>H154+H155</f>
        <v>545.1709999999999</v>
      </c>
      <c r="I153" s="50">
        <f>I154+I155</f>
        <v>519.9689999999999</v>
      </c>
      <c r="J153" s="69">
        <f t="shared" si="12"/>
        <v>92.09984218105427</v>
      </c>
      <c r="K153" s="69">
        <f t="shared" si="13"/>
        <v>95.377230263532</v>
      </c>
    </row>
    <row r="154" spans="1:11" ht="34.5" customHeight="1" outlineLevel="6">
      <c r="A154" s="21" t="s">
        <v>216</v>
      </c>
      <c r="B154" s="24">
        <v>951</v>
      </c>
      <c r="C154" s="25" t="s">
        <v>65</v>
      </c>
      <c r="D154" s="25" t="s">
        <v>365</v>
      </c>
      <c r="E154" s="25" t="s">
        <v>81</v>
      </c>
      <c r="F154" s="25"/>
      <c r="G154" s="48">
        <v>434.546</v>
      </c>
      <c r="H154" s="48">
        <v>410.39167</v>
      </c>
      <c r="I154" s="48">
        <v>400.717</v>
      </c>
      <c r="J154" s="69">
        <f t="shared" si="12"/>
        <v>92.21509345385759</v>
      </c>
      <c r="K154" s="69">
        <f t="shared" si="13"/>
        <v>97.64257641974069</v>
      </c>
    </row>
    <row r="155" spans="1:11" ht="34.5" customHeight="1" outlineLevel="6">
      <c r="A155" s="21" t="s">
        <v>211</v>
      </c>
      <c r="B155" s="24">
        <v>951</v>
      </c>
      <c r="C155" s="25" t="s">
        <v>65</v>
      </c>
      <c r="D155" s="25" t="s">
        <v>365</v>
      </c>
      <c r="E155" s="25" t="s">
        <v>212</v>
      </c>
      <c r="F155" s="25"/>
      <c r="G155" s="48">
        <v>130.025</v>
      </c>
      <c r="H155" s="48">
        <v>134.77933</v>
      </c>
      <c r="I155" s="48">
        <v>119.252</v>
      </c>
      <c r="J155" s="69">
        <f t="shared" si="12"/>
        <v>91.71467025572004</v>
      </c>
      <c r="K155" s="69">
        <f t="shared" si="13"/>
        <v>88.47944265637766</v>
      </c>
    </row>
    <row r="156" spans="1:11" ht="34.5" customHeight="1" outlineLevel="6">
      <c r="A156" s="3" t="s">
        <v>89</v>
      </c>
      <c r="B156" s="14">
        <v>951</v>
      </c>
      <c r="C156" s="4" t="s">
        <v>65</v>
      </c>
      <c r="D156" s="4" t="s">
        <v>365</v>
      </c>
      <c r="E156" s="4" t="s">
        <v>84</v>
      </c>
      <c r="F156" s="4"/>
      <c r="G156" s="50">
        <f>G157</f>
        <v>76.365</v>
      </c>
      <c r="H156" s="50">
        <f>H157</f>
        <v>133.277</v>
      </c>
      <c r="I156" s="50">
        <f>I157</f>
        <v>158.417</v>
      </c>
      <c r="J156" s="69">
        <f t="shared" si="12"/>
        <v>207.44712892031694</v>
      </c>
      <c r="K156" s="69">
        <f t="shared" si="13"/>
        <v>118.86296960465799</v>
      </c>
    </row>
    <row r="157" spans="1:11" ht="34.5" customHeight="1" outlineLevel="6">
      <c r="A157" s="21" t="s">
        <v>90</v>
      </c>
      <c r="B157" s="24">
        <v>951</v>
      </c>
      <c r="C157" s="25" t="s">
        <v>65</v>
      </c>
      <c r="D157" s="25" t="s">
        <v>365</v>
      </c>
      <c r="E157" s="25" t="s">
        <v>85</v>
      </c>
      <c r="F157" s="25"/>
      <c r="G157" s="48">
        <v>76.365</v>
      </c>
      <c r="H157" s="48">
        <v>133.277</v>
      </c>
      <c r="I157" s="48">
        <v>158.417</v>
      </c>
      <c r="J157" s="69">
        <f t="shared" si="12"/>
        <v>207.44712892031694</v>
      </c>
      <c r="K157" s="69">
        <f t="shared" si="13"/>
        <v>118.86296960465799</v>
      </c>
    </row>
    <row r="158" spans="1:11" ht="15.75" outlineLevel="6">
      <c r="A158" s="8" t="s">
        <v>130</v>
      </c>
      <c r="B158" s="12">
        <v>951</v>
      </c>
      <c r="C158" s="6" t="s">
        <v>65</v>
      </c>
      <c r="D158" s="6" t="s">
        <v>219</v>
      </c>
      <c r="E158" s="6" t="s">
        <v>5</v>
      </c>
      <c r="F158" s="6"/>
      <c r="G158" s="47">
        <f>G166+G170+G159+G174+G177</f>
        <v>3115</v>
      </c>
      <c r="H158" s="47">
        <f>H166+H170+H159+H174+H177</f>
        <v>8822.9138</v>
      </c>
      <c r="I158" s="47">
        <f>I166+I170+I159+I174+I177</f>
        <v>8822.914</v>
      </c>
      <c r="J158" s="69">
        <f t="shared" si="12"/>
        <v>283.23961476725526</v>
      </c>
      <c r="K158" s="69">
        <f t="shared" si="13"/>
        <v>100.00000226682482</v>
      </c>
    </row>
    <row r="159" spans="1:11" ht="37.5" customHeight="1" outlineLevel="6">
      <c r="A159" s="38" t="s">
        <v>191</v>
      </c>
      <c r="B159" s="22">
        <v>951</v>
      </c>
      <c r="C159" s="23" t="s">
        <v>65</v>
      </c>
      <c r="D159" s="23" t="s">
        <v>225</v>
      </c>
      <c r="E159" s="23" t="s">
        <v>5</v>
      </c>
      <c r="F159" s="23"/>
      <c r="G159" s="49">
        <f>G160+G163</f>
        <v>100</v>
      </c>
      <c r="H159" s="49">
        <f>H160+H163</f>
        <v>29.988</v>
      </c>
      <c r="I159" s="49">
        <f>I160+I163</f>
        <v>29.988</v>
      </c>
      <c r="J159" s="69">
        <f t="shared" si="12"/>
        <v>29.988</v>
      </c>
      <c r="K159" s="69">
        <f t="shared" si="13"/>
        <v>100</v>
      </c>
    </row>
    <row r="160" spans="1:11" ht="31.5" outlineLevel="6">
      <c r="A160" s="3" t="s">
        <v>171</v>
      </c>
      <c r="B160" s="14">
        <v>951</v>
      </c>
      <c r="C160" s="4" t="s">
        <v>65</v>
      </c>
      <c r="D160" s="4" t="s">
        <v>366</v>
      </c>
      <c r="E160" s="4" t="s">
        <v>5</v>
      </c>
      <c r="F160" s="7"/>
      <c r="G160" s="50">
        <f aca="true" t="shared" si="15" ref="G160:I161">G161</f>
        <v>70</v>
      </c>
      <c r="H160" s="50">
        <f t="shared" si="15"/>
        <v>29.988</v>
      </c>
      <c r="I160" s="50">
        <f t="shared" si="15"/>
        <v>29.988</v>
      </c>
      <c r="J160" s="69">
        <f t="shared" si="12"/>
        <v>42.84</v>
      </c>
      <c r="K160" s="69">
        <f t="shared" si="13"/>
        <v>100</v>
      </c>
    </row>
    <row r="161" spans="1:11" ht="20.25" customHeight="1" outlineLevel="6">
      <c r="A161" s="70" t="s">
        <v>89</v>
      </c>
      <c r="B161" s="71">
        <v>951</v>
      </c>
      <c r="C161" s="72" t="s">
        <v>65</v>
      </c>
      <c r="D161" s="72" t="s">
        <v>366</v>
      </c>
      <c r="E161" s="72" t="s">
        <v>84</v>
      </c>
      <c r="F161" s="73"/>
      <c r="G161" s="74">
        <f t="shared" si="15"/>
        <v>70</v>
      </c>
      <c r="H161" s="74">
        <f t="shared" si="15"/>
        <v>29.988</v>
      </c>
      <c r="I161" s="74">
        <f t="shared" si="15"/>
        <v>29.988</v>
      </c>
      <c r="J161" s="69">
        <f t="shared" si="12"/>
        <v>42.84</v>
      </c>
      <c r="K161" s="69">
        <f t="shared" si="13"/>
        <v>100</v>
      </c>
    </row>
    <row r="162" spans="1:11" ht="31.5" outlineLevel="6">
      <c r="A162" s="21" t="s">
        <v>90</v>
      </c>
      <c r="B162" s="24">
        <v>951</v>
      </c>
      <c r="C162" s="25" t="s">
        <v>65</v>
      </c>
      <c r="D162" s="25" t="s">
        <v>366</v>
      </c>
      <c r="E162" s="25" t="s">
        <v>85</v>
      </c>
      <c r="F162" s="7"/>
      <c r="G162" s="48">
        <v>70</v>
      </c>
      <c r="H162" s="48">
        <v>29.988</v>
      </c>
      <c r="I162" s="48">
        <v>29.988</v>
      </c>
      <c r="J162" s="69">
        <f t="shared" si="12"/>
        <v>42.84</v>
      </c>
      <c r="K162" s="69">
        <f t="shared" si="13"/>
        <v>100</v>
      </c>
    </row>
    <row r="163" spans="1:11" ht="31.5" outlineLevel="6">
      <c r="A163" s="3" t="s">
        <v>471</v>
      </c>
      <c r="B163" s="4" t="s">
        <v>464</v>
      </c>
      <c r="C163" s="4" t="s">
        <v>65</v>
      </c>
      <c r="D163" s="4" t="s">
        <v>472</v>
      </c>
      <c r="E163" s="4" t="s">
        <v>5</v>
      </c>
      <c r="F163" s="7"/>
      <c r="G163" s="50">
        <f aca="true" t="shared" si="16" ref="G163:I164">G164</f>
        <v>30</v>
      </c>
      <c r="H163" s="50">
        <f t="shared" si="16"/>
        <v>0</v>
      </c>
      <c r="I163" s="50">
        <f t="shared" si="16"/>
        <v>0</v>
      </c>
      <c r="J163" s="69">
        <f t="shared" si="12"/>
        <v>0</v>
      </c>
      <c r="K163" s="69"/>
    </row>
    <row r="164" spans="1:11" ht="31.5" outlineLevel="6">
      <c r="A164" s="70" t="s">
        <v>89</v>
      </c>
      <c r="B164" s="72" t="s">
        <v>464</v>
      </c>
      <c r="C164" s="72" t="s">
        <v>65</v>
      </c>
      <c r="D164" s="72" t="s">
        <v>472</v>
      </c>
      <c r="E164" s="72" t="s">
        <v>84</v>
      </c>
      <c r="F164" s="7"/>
      <c r="G164" s="74">
        <f t="shared" si="16"/>
        <v>30</v>
      </c>
      <c r="H164" s="74">
        <f t="shared" si="16"/>
        <v>0</v>
      </c>
      <c r="I164" s="74">
        <f t="shared" si="16"/>
        <v>0</v>
      </c>
      <c r="J164" s="69">
        <f t="shared" si="12"/>
        <v>0</v>
      </c>
      <c r="K164" s="69"/>
    </row>
    <row r="165" spans="1:11" ht="31.5" outlineLevel="6">
      <c r="A165" s="21" t="s">
        <v>90</v>
      </c>
      <c r="B165" s="25" t="s">
        <v>464</v>
      </c>
      <c r="C165" s="25" t="s">
        <v>65</v>
      </c>
      <c r="D165" s="25" t="s">
        <v>472</v>
      </c>
      <c r="E165" s="25" t="s">
        <v>85</v>
      </c>
      <c r="F165" s="7"/>
      <c r="G165" s="66">
        <v>30</v>
      </c>
      <c r="H165" s="48">
        <v>0</v>
      </c>
      <c r="I165" s="48">
        <v>0</v>
      </c>
      <c r="J165" s="69">
        <f t="shared" si="12"/>
        <v>0</v>
      </c>
      <c r="K165" s="69"/>
    </row>
    <row r="166" spans="1:11" ht="24" customHeight="1" outlineLevel="6">
      <c r="A166" s="26" t="s">
        <v>192</v>
      </c>
      <c r="B166" s="22">
        <v>951</v>
      </c>
      <c r="C166" s="23" t="s">
        <v>65</v>
      </c>
      <c r="D166" s="23" t="s">
        <v>226</v>
      </c>
      <c r="E166" s="23" t="s">
        <v>5</v>
      </c>
      <c r="F166" s="23"/>
      <c r="G166" s="49">
        <f aca="true" t="shared" si="17" ref="G166:I168">G167</f>
        <v>50</v>
      </c>
      <c r="H166" s="49">
        <f t="shared" si="17"/>
        <v>49.995</v>
      </c>
      <c r="I166" s="49">
        <f t="shared" si="17"/>
        <v>49.995</v>
      </c>
      <c r="J166" s="69">
        <f t="shared" si="12"/>
        <v>99.99</v>
      </c>
      <c r="K166" s="69">
        <f t="shared" si="13"/>
        <v>100</v>
      </c>
    </row>
    <row r="167" spans="1:11" ht="31.5" outlineLevel="6">
      <c r="A167" s="3" t="s">
        <v>131</v>
      </c>
      <c r="B167" s="14">
        <v>951</v>
      </c>
      <c r="C167" s="4" t="s">
        <v>65</v>
      </c>
      <c r="D167" s="4" t="s">
        <v>367</v>
      </c>
      <c r="E167" s="4" t="s">
        <v>5</v>
      </c>
      <c r="F167" s="4"/>
      <c r="G167" s="50">
        <f t="shared" si="17"/>
        <v>50</v>
      </c>
      <c r="H167" s="50">
        <f t="shared" si="17"/>
        <v>49.995</v>
      </c>
      <c r="I167" s="50">
        <f t="shared" si="17"/>
        <v>49.995</v>
      </c>
      <c r="J167" s="69">
        <f t="shared" si="12"/>
        <v>99.99</v>
      </c>
      <c r="K167" s="69">
        <f t="shared" si="13"/>
        <v>100</v>
      </c>
    </row>
    <row r="168" spans="1:11" ht="17.25" customHeight="1" outlineLevel="6">
      <c r="A168" s="70" t="s">
        <v>89</v>
      </c>
      <c r="B168" s="71">
        <v>951</v>
      </c>
      <c r="C168" s="72" t="s">
        <v>65</v>
      </c>
      <c r="D168" s="72" t="s">
        <v>367</v>
      </c>
      <c r="E168" s="72" t="s">
        <v>84</v>
      </c>
      <c r="F168" s="72"/>
      <c r="G168" s="74">
        <f t="shared" si="17"/>
        <v>50</v>
      </c>
      <c r="H168" s="74">
        <f t="shared" si="17"/>
        <v>49.995</v>
      </c>
      <c r="I168" s="74">
        <f t="shared" si="17"/>
        <v>49.995</v>
      </c>
      <c r="J168" s="69">
        <f t="shared" si="12"/>
        <v>99.99</v>
      </c>
      <c r="K168" s="69">
        <f t="shared" si="13"/>
        <v>100</v>
      </c>
    </row>
    <row r="169" spans="1:11" ht="31.5" outlineLevel="6">
      <c r="A169" s="21" t="s">
        <v>90</v>
      </c>
      <c r="B169" s="24">
        <v>951</v>
      </c>
      <c r="C169" s="25" t="s">
        <v>65</v>
      </c>
      <c r="D169" s="25" t="s">
        <v>367</v>
      </c>
      <c r="E169" s="25" t="s">
        <v>85</v>
      </c>
      <c r="F169" s="25"/>
      <c r="G169" s="48">
        <v>50</v>
      </c>
      <c r="H169" s="48">
        <v>49.995</v>
      </c>
      <c r="I169" s="48">
        <v>49.995</v>
      </c>
      <c r="J169" s="69">
        <f t="shared" si="12"/>
        <v>99.99</v>
      </c>
      <c r="K169" s="69">
        <f t="shared" si="13"/>
        <v>100</v>
      </c>
    </row>
    <row r="170" spans="1:11" ht="31.5" outlineLevel="6">
      <c r="A170" s="26" t="s">
        <v>193</v>
      </c>
      <c r="B170" s="22">
        <v>951</v>
      </c>
      <c r="C170" s="23" t="s">
        <v>65</v>
      </c>
      <c r="D170" s="23" t="s">
        <v>227</v>
      </c>
      <c r="E170" s="23" t="s">
        <v>5</v>
      </c>
      <c r="F170" s="23"/>
      <c r="G170" s="49">
        <f aca="true" t="shared" si="18" ref="G170:I172">G171</f>
        <v>25</v>
      </c>
      <c r="H170" s="49">
        <f t="shared" si="18"/>
        <v>25</v>
      </c>
      <c r="I170" s="49">
        <f t="shared" si="18"/>
        <v>25</v>
      </c>
      <c r="J170" s="69">
        <f t="shared" si="12"/>
        <v>100</v>
      </c>
      <c r="K170" s="69">
        <f t="shared" si="13"/>
        <v>100</v>
      </c>
    </row>
    <row r="171" spans="1:11" ht="47.25" outlineLevel="6">
      <c r="A171" s="3" t="s">
        <v>132</v>
      </c>
      <c r="B171" s="14">
        <v>951</v>
      </c>
      <c r="C171" s="4" t="s">
        <v>65</v>
      </c>
      <c r="D171" s="4" t="s">
        <v>368</v>
      </c>
      <c r="E171" s="4" t="s">
        <v>5</v>
      </c>
      <c r="F171" s="4"/>
      <c r="G171" s="50">
        <f t="shared" si="18"/>
        <v>25</v>
      </c>
      <c r="H171" s="50">
        <f t="shared" si="18"/>
        <v>25</v>
      </c>
      <c r="I171" s="50">
        <f t="shared" si="18"/>
        <v>25</v>
      </c>
      <c r="J171" s="69">
        <f t="shared" si="12"/>
        <v>100</v>
      </c>
      <c r="K171" s="69">
        <f t="shared" si="13"/>
        <v>100</v>
      </c>
    </row>
    <row r="172" spans="1:11" ht="19.5" customHeight="1" outlineLevel="6">
      <c r="A172" s="70" t="s">
        <v>89</v>
      </c>
      <c r="B172" s="71">
        <v>951</v>
      </c>
      <c r="C172" s="72" t="s">
        <v>65</v>
      </c>
      <c r="D172" s="72" t="s">
        <v>368</v>
      </c>
      <c r="E172" s="72" t="s">
        <v>84</v>
      </c>
      <c r="F172" s="72"/>
      <c r="G172" s="74">
        <f t="shared" si="18"/>
        <v>25</v>
      </c>
      <c r="H172" s="74">
        <f t="shared" si="18"/>
        <v>25</v>
      </c>
      <c r="I172" s="74">
        <f t="shared" si="18"/>
        <v>25</v>
      </c>
      <c r="J172" s="69">
        <f t="shared" si="12"/>
        <v>100</v>
      </c>
      <c r="K172" s="69">
        <f t="shared" si="13"/>
        <v>100</v>
      </c>
    </row>
    <row r="173" spans="1:11" ht="31.5" outlineLevel="6">
      <c r="A173" s="21" t="s">
        <v>90</v>
      </c>
      <c r="B173" s="24">
        <v>951</v>
      </c>
      <c r="C173" s="25" t="s">
        <v>65</v>
      </c>
      <c r="D173" s="25" t="s">
        <v>368</v>
      </c>
      <c r="E173" s="25" t="s">
        <v>85</v>
      </c>
      <c r="F173" s="25"/>
      <c r="G173" s="48">
        <v>25</v>
      </c>
      <c r="H173" s="48">
        <v>25</v>
      </c>
      <c r="I173" s="48">
        <v>25</v>
      </c>
      <c r="J173" s="69">
        <f t="shared" si="12"/>
        <v>100</v>
      </c>
      <c r="K173" s="69">
        <f t="shared" si="13"/>
        <v>100</v>
      </c>
    </row>
    <row r="174" spans="1:11" ht="31.5" outlineLevel="6">
      <c r="A174" s="26" t="s">
        <v>304</v>
      </c>
      <c r="B174" s="22">
        <v>951</v>
      </c>
      <c r="C174" s="23" t="s">
        <v>65</v>
      </c>
      <c r="D174" s="23" t="s">
        <v>285</v>
      </c>
      <c r="E174" s="23" t="s">
        <v>5</v>
      </c>
      <c r="F174" s="23"/>
      <c r="G174" s="49">
        <f aca="true" t="shared" si="19" ref="G174:I175">G175</f>
        <v>10</v>
      </c>
      <c r="H174" s="49">
        <f t="shared" si="19"/>
        <v>10</v>
      </c>
      <c r="I174" s="49">
        <f t="shared" si="19"/>
        <v>10</v>
      </c>
      <c r="J174" s="69">
        <f t="shared" si="12"/>
        <v>100</v>
      </c>
      <c r="K174" s="69">
        <f t="shared" si="13"/>
        <v>100</v>
      </c>
    </row>
    <row r="175" spans="1:11" ht="31.5" outlineLevel="6">
      <c r="A175" s="3" t="s">
        <v>89</v>
      </c>
      <c r="B175" s="14">
        <v>951</v>
      </c>
      <c r="C175" s="4" t="s">
        <v>65</v>
      </c>
      <c r="D175" s="4" t="s">
        <v>369</v>
      </c>
      <c r="E175" s="4" t="s">
        <v>84</v>
      </c>
      <c r="F175" s="4"/>
      <c r="G175" s="50">
        <f t="shared" si="19"/>
        <v>10</v>
      </c>
      <c r="H175" s="50">
        <f t="shared" si="19"/>
        <v>10</v>
      </c>
      <c r="I175" s="50">
        <f t="shared" si="19"/>
        <v>10</v>
      </c>
      <c r="J175" s="69">
        <f t="shared" si="12"/>
        <v>100</v>
      </c>
      <c r="K175" s="69">
        <f t="shared" si="13"/>
        <v>100</v>
      </c>
    </row>
    <row r="176" spans="1:11" ht="31.5" outlineLevel="6">
      <c r="A176" s="29" t="s">
        <v>90</v>
      </c>
      <c r="B176" s="24">
        <v>951</v>
      </c>
      <c r="C176" s="25" t="s">
        <v>65</v>
      </c>
      <c r="D176" s="25" t="s">
        <v>369</v>
      </c>
      <c r="E176" s="25" t="s">
        <v>85</v>
      </c>
      <c r="F176" s="25"/>
      <c r="G176" s="48">
        <v>10</v>
      </c>
      <c r="H176" s="48">
        <v>10</v>
      </c>
      <c r="I176" s="48">
        <v>10</v>
      </c>
      <c r="J176" s="69">
        <f t="shared" si="12"/>
        <v>100</v>
      </c>
      <c r="K176" s="69">
        <f t="shared" si="13"/>
        <v>100</v>
      </c>
    </row>
    <row r="177" spans="1:11" ht="47.25" outlineLevel="6">
      <c r="A177" s="26" t="s">
        <v>305</v>
      </c>
      <c r="B177" s="22">
        <v>951</v>
      </c>
      <c r="C177" s="23" t="s">
        <v>65</v>
      </c>
      <c r="D177" s="23" t="s">
        <v>286</v>
      </c>
      <c r="E177" s="23" t="s">
        <v>5</v>
      </c>
      <c r="F177" s="23"/>
      <c r="G177" s="49">
        <f>G178+G183+G181</f>
        <v>2930</v>
      </c>
      <c r="H177" s="49">
        <f>H178+H183+H181</f>
        <v>8707.9308</v>
      </c>
      <c r="I177" s="49">
        <f>I178+I183+I181</f>
        <v>8707.931</v>
      </c>
      <c r="J177" s="69">
        <f t="shared" si="12"/>
        <v>297.1990102389078</v>
      </c>
      <c r="K177" s="69">
        <f t="shared" si="13"/>
        <v>100.00000229675689</v>
      </c>
    </row>
    <row r="178" spans="1:11" ht="15" customHeight="1" outlineLevel="6">
      <c r="A178" s="3" t="s">
        <v>89</v>
      </c>
      <c r="B178" s="14">
        <v>951</v>
      </c>
      <c r="C178" s="4" t="s">
        <v>65</v>
      </c>
      <c r="D178" s="4" t="s">
        <v>370</v>
      </c>
      <c r="E178" s="4" t="s">
        <v>84</v>
      </c>
      <c r="F178" s="4"/>
      <c r="G178" s="50">
        <f>G179+G180</f>
        <v>928</v>
      </c>
      <c r="H178" s="50">
        <f>H179+H180</f>
        <v>4291.38358</v>
      </c>
      <c r="I178" s="50">
        <f>I179+I180</f>
        <v>4291.384</v>
      </c>
      <c r="J178" s="69">
        <f t="shared" si="12"/>
        <v>462.4336206896552</v>
      </c>
      <c r="K178" s="69">
        <f t="shared" si="13"/>
        <v>100.00000978705334</v>
      </c>
    </row>
    <row r="179" spans="1:11" ht="29.25" customHeight="1" outlineLevel="6">
      <c r="A179" s="29" t="s">
        <v>273</v>
      </c>
      <c r="B179" s="24">
        <v>951</v>
      </c>
      <c r="C179" s="25" t="s">
        <v>65</v>
      </c>
      <c r="D179" s="25" t="s">
        <v>370</v>
      </c>
      <c r="E179" s="25" t="s">
        <v>272</v>
      </c>
      <c r="F179" s="25"/>
      <c r="G179" s="66">
        <v>0</v>
      </c>
      <c r="H179" s="48">
        <v>0</v>
      </c>
      <c r="I179" s="48">
        <v>0</v>
      </c>
      <c r="J179" s="69"/>
      <c r="K179" s="69"/>
    </row>
    <row r="180" spans="1:11" ht="31.5" outlineLevel="6">
      <c r="A180" s="29" t="s">
        <v>90</v>
      </c>
      <c r="B180" s="24">
        <v>951</v>
      </c>
      <c r="C180" s="25" t="s">
        <v>65</v>
      </c>
      <c r="D180" s="25" t="s">
        <v>370</v>
      </c>
      <c r="E180" s="25" t="s">
        <v>85</v>
      </c>
      <c r="F180" s="25"/>
      <c r="G180" s="66">
        <v>928</v>
      </c>
      <c r="H180" s="48">
        <v>4291.38358</v>
      </c>
      <c r="I180" s="48">
        <v>4291.384</v>
      </c>
      <c r="J180" s="69">
        <f t="shared" si="12"/>
        <v>462.4336206896552</v>
      </c>
      <c r="K180" s="69">
        <f t="shared" si="13"/>
        <v>100.00000978705334</v>
      </c>
    </row>
    <row r="181" spans="1:11" ht="31.5" customHeight="1" outlineLevel="6">
      <c r="A181" s="3" t="s">
        <v>280</v>
      </c>
      <c r="B181" s="14">
        <v>951</v>
      </c>
      <c r="C181" s="4" t="s">
        <v>65</v>
      </c>
      <c r="D181" s="4" t="s">
        <v>370</v>
      </c>
      <c r="E181" s="4" t="s">
        <v>290</v>
      </c>
      <c r="F181" s="4"/>
      <c r="G181" s="50">
        <f>G182</f>
        <v>2000</v>
      </c>
      <c r="H181" s="50">
        <f>H182</f>
        <v>4405.74722</v>
      </c>
      <c r="I181" s="50">
        <f>I182</f>
        <v>4405.747</v>
      </c>
      <c r="J181" s="69">
        <f t="shared" si="12"/>
        <v>220.28735</v>
      </c>
      <c r="K181" s="69">
        <f t="shared" si="13"/>
        <v>99.99999500652241</v>
      </c>
    </row>
    <row r="182" spans="1:11" ht="31.5" customHeight="1" outlineLevel="6">
      <c r="A182" s="55" t="s">
        <v>350</v>
      </c>
      <c r="B182" s="24">
        <v>951</v>
      </c>
      <c r="C182" s="25" t="s">
        <v>65</v>
      </c>
      <c r="D182" s="25" t="s">
        <v>370</v>
      </c>
      <c r="E182" s="25" t="s">
        <v>351</v>
      </c>
      <c r="F182" s="57"/>
      <c r="G182" s="58">
        <v>2000</v>
      </c>
      <c r="H182" s="58">
        <v>4405.74722</v>
      </c>
      <c r="I182" s="58">
        <v>4405.747</v>
      </c>
      <c r="J182" s="69">
        <f t="shared" si="12"/>
        <v>220.28735</v>
      </c>
      <c r="K182" s="69">
        <f t="shared" si="13"/>
        <v>99.99999500652241</v>
      </c>
    </row>
    <row r="183" spans="1:11" ht="15.75" outlineLevel="6">
      <c r="A183" s="3" t="s">
        <v>91</v>
      </c>
      <c r="B183" s="14">
        <v>951</v>
      </c>
      <c r="C183" s="4" t="s">
        <v>65</v>
      </c>
      <c r="D183" s="4" t="s">
        <v>370</v>
      </c>
      <c r="E183" s="4" t="s">
        <v>86</v>
      </c>
      <c r="F183" s="4"/>
      <c r="G183" s="50">
        <f>G184</f>
        <v>2</v>
      </c>
      <c r="H183" s="50">
        <f>H184</f>
        <v>10.8</v>
      </c>
      <c r="I183" s="50">
        <f>I184</f>
        <v>10.8</v>
      </c>
      <c r="J183" s="69">
        <f t="shared" si="12"/>
        <v>540</v>
      </c>
      <c r="K183" s="69">
        <f t="shared" si="13"/>
        <v>100</v>
      </c>
    </row>
    <row r="184" spans="1:11" ht="15.75" outlineLevel="6">
      <c r="A184" s="21" t="s">
        <v>93</v>
      </c>
      <c r="B184" s="24">
        <v>951</v>
      </c>
      <c r="C184" s="25" t="s">
        <v>65</v>
      </c>
      <c r="D184" s="25" t="s">
        <v>370</v>
      </c>
      <c r="E184" s="25" t="s">
        <v>88</v>
      </c>
      <c r="F184" s="25"/>
      <c r="G184" s="48">
        <v>2</v>
      </c>
      <c r="H184" s="48">
        <v>10.8</v>
      </c>
      <c r="I184" s="48">
        <v>10.8</v>
      </c>
      <c r="J184" s="69">
        <f t="shared" si="12"/>
        <v>540</v>
      </c>
      <c r="K184" s="69">
        <f t="shared" si="13"/>
        <v>100</v>
      </c>
    </row>
    <row r="185" spans="1:11" ht="15.75" outlineLevel="6">
      <c r="A185" s="39" t="s">
        <v>473</v>
      </c>
      <c r="B185" s="15" t="s">
        <v>464</v>
      </c>
      <c r="C185" s="15" t="s">
        <v>476</v>
      </c>
      <c r="D185" s="15" t="s">
        <v>219</v>
      </c>
      <c r="E185" s="15" t="s">
        <v>5</v>
      </c>
      <c r="F185" s="54"/>
      <c r="G185" s="52">
        <f aca="true" t="shared" si="20" ref="G185:I186">G186</f>
        <v>2211.958</v>
      </c>
      <c r="H185" s="52">
        <f t="shared" si="20"/>
        <v>0</v>
      </c>
      <c r="I185" s="52">
        <f t="shared" si="20"/>
        <v>0</v>
      </c>
      <c r="J185" s="69">
        <f t="shared" si="12"/>
        <v>0</v>
      </c>
      <c r="K185" s="69"/>
    </row>
    <row r="186" spans="1:11" ht="31.5" outlineLevel="6">
      <c r="A186" s="26" t="s">
        <v>474</v>
      </c>
      <c r="B186" s="23" t="s">
        <v>464</v>
      </c>
      <c r="C186" s="23" t="s">
        <v>477</v>
      </c>
      <c r="D186" s="23" t="s">
        <v>478</v>
      </c>
      <c r="E186" s="23" t="s">
        <v>5</v>
      </c>
      <c r="F186" s="23"/>
      <c r="G186" s="49">
        <f t="shared" si="20"/>
        <v>2211.958</v>
      </c>
      <c r="H186" s="49">
        <f t="shared" si="20"/>
        <v>0</v>
      </c>
      <c r="I186" s="49">
        <f t="shared" si="20"/>
        <v>0</v>
      </c>
      <c r="J186" s="69">
        <f t="shared" si="12"/>
        <v>0</v>
      </c>
      <c r="K186" s="69"/>
    </row>
    <row r="187" spans="1:11" ht="15.75" outlineLevel="6">
      <c r="A187" s="53" t="s">
        <v>475</v>
      </c>
      <c r="B187" s="54" t="s">
        <v>464</v>
      </c>
      <c r="C187" s="54" t="s">
        <v>477</v>
      </c>
      <c r="D187" s="54" t="s">
        <v>478</v>
      </c>
      <c r="E187" s="54" t="s">
        <v>479</v>
      </c>
      <c r="F187" s="54" t="s">
        <v>480</v>
      </c>
      <c r="G187" s="66">
        <v>2211.958</v>
      </c>
      <c r="H187" s="66">
        <v>0</v>
      </c>
      <c r="I187" s="66">
        <v>0</v>
      </c>
      <c r="J187" s="69">
        <f t="shared" si="12"/>
        <v>0</v>
      </c>
      <c r="K187" s="69"/>
    </row>
    <row r="188" spans="1:11" ht="31.5" outlineLevel="6">
      <c r="A188" s="33" t="s">
        <v>50</v>
      </c>
      <c r="B188" s="11">
        <v>951</v>
      </c>
      <c r="C188" s="9" t="s">
        <v>49</v>
      </c>
      <c r="D188" s="9" t="s">
        <v>219</v>
      </c>
      <c r="E188" s="9" t="s">
        <v>5</v>
      </c>
      <c r="F188" s="9"/>
      <c r="G188" s="46">
        <f aca="true" t="shared" si="21" ref="G188:I193">G189</f>
        <v>560</v>
      </c>
      <c r="H188" s="46">
        <f t="shared" si="21"/>
        <v>343.17</v>
      </c>
      <c r="I188" s="46">
        <f t="shared" si="21"/>
        <v>903.6500000000001</v>
      </c>
      <c r="J188" s="69">
        <f t="shared" si="12"/>
        <v>161.36607142857144</v>
      </c>
      <c r="K188" s="69">
        <f t="shared" si="13"/>
        <v>263.3242999096658</v>
      </c>
    </row>
    <row r="189" spans="1:11" ht="18" customHeight="1" outlineLevel="6">
      <c r="A189" s="5" t="s">
        <v>30</v>
      </c>
      <c r="B189" s="12">
        <v>951</v>
      </c>
      <c r="C189" s="6" t="s">
        <v>10</v>
      </c>
      <c r="D189" s="6" t="s">
        <v>219</v>
      </c>
      <c r="E189" s="6" t="s">
        <v>5</v>
      </c>
      <c r="F189" s="6"/>
      <c r="G189" s="47">
        <f t="shared" si="21"/>
        <v>560</v>
      </c>
      <c r="H189" s="47">
        <f t="shared" si="21"/>
        <v>343.17</v>
      </c>
      <c r="I189" s="47">
        <f t="shared" si="21"/>
        <v>903.6500000000001</v>
      </c>
      <c r="J189" s="69">
        <f t="shared" si="12"/>
        <v>161.36607142857144</v>
      </c>
      <c r="K189" s="69">
        <f t="shared" si="13"/>
        <v>263.3242999096658</v>
      </c>
    </row>
    <row r="190" spans="1:11" ht="34.5" customHeight="1" outlineLevel="3">
      <c r="A190" s="36" t="s">
        <v>121</v>
      </c>
      <c r="B190" s="12">
        <v>951</v>
      </c>
      <c r="C190" s="6" t="s">
        <v>10</v>
      </c>
      <c r="D190" s="6" t="s">
        <v>220</v>
      </c>
      <c r="E190" s="6" t="s">
        <v>5</v>
      </c>
      <c r="F190" s="6"/>
      <c r="G190" s="47">
        <f t="shared" si="21"/>
        <v>560</v>
      </c>
      <c r="H190" s="47">
        <f t="shared" si="21"/>
        <v>343.17</v>
      </c>
      <c r="I190" s="47">
        <f t="shared" si="21"/>
        <v>903.6500000000001</v>
      </c>
      <c r="J190" s="69">
        <f t="shared" si="12"/>
        <v>161.36607142857144</v>
      </c>
      <c r="K190" s="69">
        <f t="shared" si="13"/>
        <v>263.3242999096658</v>
      </c>
    </row>
    <row r="191" spans="1:11" ht="18.75" customHeight="1" outlineLevel="3">
      <c r="A191" s="36" t="s">
        <v>122</v>
      </c>
      <c r="B191" s="12">
        <v>951</v>
      </c>
      <c r="C191" s="6" t="s">
        <v>10</v>
      </c>
      <c r="D191" s="6" t="s">
        <v>353</v>
      </c>
      <c r="E191" s="6" t="s">
        <v>5</v>
      </c>
      <c r="F191" s="6"/>
      <c r="G191" s="47">
        <f>G192+G195</f>
        <v>560</v>
      </c>
      <c r="H191" s="47">
        <f>H192+H195</f>
        <v>343.17</v>
      </c>
      <c r="I191" s="47">
        <f>I192+I195</f>
        <v>903.6500000000001</v>
      </c>
      <c r="J191" s="69">
        <f t="shared" si="12"/>
        <v>161.36607142857144</v>
      </c>
      <c r="K191" s="69">
        <f t="shared" si="13"/>
        <v>263.3242999096658</v>
      </c>
    </row>
    <row r="192" spans="1:11" ht="33.75" customHeight="1" outlineLevel="4">
      <c r="A192" s="26" t="s">
        <v>133</v>
      </c>
      <c r="B192" s="22">
        <v>951</v>
      </c>
      <c r="C192" s="23" t="s">
        <v>10</v>
      </c>
      <c r="D192" s="23" t="s">
        <v>371</v>
      </c>
      <c r="E192" s="23" t="s">
        <v>5</v>
      </c>
      <c r="F192" s="23"/>
      <c r="G192" s="49">
        <f t="shared" si="21"/>
        <v>560</v>
      </c>
      <c r="H192" s="49">
        <f t="shared" si="21"/>
        <v>343.17</v>
      </c>
      <c r="I192" s="49">
        <f t="shared" si="21"/>
        <v>340.05</v>
      </c>
      <c r="J192" s="69">
        <f t="shared" si="12"/>
        <v>60.72321428571429</v>
      </c>
      <c r="K192" s="69">
        <f t="shared" si="13"/>
        <v>99.0908296179736</v>
      </c>
    </row>
    <row r="193" spans="1:11" ht="17.25" customHeight="1" outlineLevel="5">
      <c r="A193" s="3" t="s">
        <v>89</v>
      </c>
      <c r="B193" s="14">
        <v>951</v>
      </c>
      <c r="C193" s="4" t="s">
        <v>10</v>
      </c>
      <c r="D193" s="4" t="s">
        <v>371</v>
      </c>
      <c r="E193" s="4" t="s">
        <v>84</v>
      </c>
      <c r="F193" s="4"/>
      <c r="G193" s="50">
        <f t="shared" si="21"/>
        <v>560</v>
      </c>
      <c r="H193" s="50">
        <f t="shared" si="21"/>
        <v>343.17</v>
      </c>
      <c r="I193" s="50">
        <f t="shared" si="21"/>
        <v>340.05</v>
      </c>
      <c r="J193" s="69">
        <f t="shared" si="12"/>
        <v>60.72321428571429</v>
      </c>
      <c r="K193" s="69">
        <f t="shared" si="13"/>
        <v>99.0908296179736</v>
      </c>
    </row>
    <row r="194" spans="1:11" ht="31.5" outlineLevel="5">
      <c r="A194" s="21" t="s">
        <v>90</v>
      </c>
      <c r="B194" s="24">
        <v>951</v>
      </c>
      <c r="C194" s="25" t="s">
        <v>10</v>
      </c>
      <c r="D194" s="25" t="s">
        <v>371</v>
      </c>
      <c r="E194" s="25" t="s">
        <v>85</v>
      </c>
      <c r="F194" s="25"/>
      <c r="G194" s="66">
        <v>560</v>
      </c>
      <c r="H194" s="48">
        <v>343.17</v>
      </c>
      <c r="I194" s="48">
        <v>340.05</v>
      </c>
      <c r="J194" s="69">
        <f t="shared" si="12"/>
        <v>60.72321428571429</v>
      </c>
      <c r="K194" s="69">
        <f t="shared" si="13"/>
        <v>99.0908296179736</v>
      </c>
    </row>
    <row r="195" spans="1:11" ht="15.75" outlineLevel="5">
      <c r="A195" s="53" t="s">
        <v>98</v>
      </c>
      <c r="B195" s="24">
        <v>951</v>
      </c>
      <c r="C195" s="54" t="s">
        <v>10</v>
      </c>
      <c r="D195" s="54" t="s">
        <v>359</v>
      </c>
      <c r="E195" s="54" t="s">
        <v>85</v>
      </c>
      <c r="F195" s="25"/>
      <c r="G195" s="66">
        <v>0</v>
      </c>
      <c r="H195" s="48">
        <v>0</v>
      </c>
      <c r="I195" s="48">
        <v>563.6</v>
      </c>
      <c r="J195" s="69"/>
      <c r="K195" s="69"/>
    </row>
    <row r="196" spans="1:11" ht="18.75" outlineLevel="6">
      <c r="A196" s="33" t="s">
        <v>48</v>
      </c>
      <c r="B196" s="11">
        <v>951</v>
      </c>
      <c r="C196" s="9" t="s">
        <v>47</v>
      </c>
      <c r="D196" s="9" t="s">
        <v>219</v>
      </c>
      <c r="E196" s="9" t="s">
        <v>5</v>
      </c>
      <c r="F196" s="9"/>
      <c r="G196" s="46">
        <f>G214+G243+G197+G203</f>
        <v>85153.97706</v>
      </c>
      <c r="H196" s="46">
        <f>H214+H243+H197+H203</f>
        <v>71738.20538</v>
      </c>
      <c r="I196" s="46">
        <f>I214+I243+I197+I203</f>
        <v>70588.215</v>
      </c>
      <c r="J196" s="69">
        <f t="shared" si="12"/>
        <v>82.89479533088996</v>
      </c>
      <c r="K196" s="69">
        <f t="shared" si="13"/>
        <v>98.39696243597332</v>
      </c>
    </row>
    <row r="197" spans="1:11" ht="15.75" outlineLevel="6">
      <c r="A197" s="20" t="s">
        <v>182</v>
      </c>
      <c r="B197" s="12">
        <v>951</v>
      </c>
      <c r="C197" s="6" t="s">
        <v>184</v>
      </c>
      <c r="D197" s="6" t="s">
        <v>219</v>
      </c>
      <c r="E197" s="6" t="s">
        <v>5</v>
      </c>
      <c r="F197" s="6"/>
      <c r="G197" s="47">
        <f aca="true" t="shared" si="22" ref="G197:I201">G198</f>
        <v>499.319</v>
      </c>
      <c r="H197" s="47">
        <f t="shared" si="22"/>
        <v>418.729</v>
      </c>
      <c r="I197" s="47">
        <f t="shared" si="22"/>
        <v>0</v>
      </c>
      <c r="J197" s="69">
        <f t="shared" si="12"/>
        <v>0</v>
      </c>
      <c r="K197" s="69">
        <f t="shared" si="13"/>
        <v>0</v>
      </c>
    </row>
    <row r="198" spans="1:11" ht="31.5" outlineLevel="6">
      <c r="A198" s="36" t="s">
        <v>121</v>
      </c>
      <c r="B198" s="12">
        <v>951</v>
      </c>
      <c r="C198" s="6" t="s">
        <v>184</v>
      </c>
      <c r="D198" s="6" t="s">
        <v>220</v>
      </c>
      <c r="E198" s="6" t="s">
        <v>5</v>
      </c>
      <c r="F198" s="6"/>
      <c r="G198" s="47">
        <f t="shared" si="22"/>
        <v>499.319</v>
      </c>
      <c r="H198" s="47">
        <f t="shared" si="22"/>
        <v>418.729</v>
      </c>
      <c r="I198" s="47">
        <f t="shared" si="22"/>
        <v>0</v>
      </c>
      <c r="J198" s="69">
        <f t="shared" si="12"/>
        <v>0</v>
      </c>
      <c r="K198" s="69">
        <f t="shared" si="13"/>
        <v>0</v>
      </c>
    </row>
    <row r="199" spans="1:11" ht="31.5" outlineLevel="6">
      <c r="A199" s="36" t="s">
        <v>122</v>
      </c>
      <c r="B199" s="12">
        <v>951</v>
      </c>
      <c r="C199" s="6" t="s">
        <v>184</v>
      </c>
      <c r="D199" s="6" t="s">
        <v>353</v>
      </c>
      <c r="E199" s="6" t="s">
        <v>5</v>
      </c>
      <c r="F199" s="6"/>
      <c r="G199" s="47">
        <f t="shared" si="22"/>
        <v>499.319</v>
      </c>
      <c r="H199" s="47">
        <f t="shared" si="22"/>
        <v>418.729</v>
      </c>
      <c r="I199" s="47">
        <f t="shared" si="22"/>
        <v>0</v>
      </c>
      <c r="J199" s="69">
        <f t="shared" si="12"/>
        <v>0</v>
      </c>
      <c r="K199" s="69">
        <f t="shared" si="13"/>
        <v>0</v>
      </c>
    </row>
    <row r="200" spans="1:11" ht="47.25" outlineLevel="6">
      <c r="A200" s="38" t="s">
        <v>183</v>
      </c>
      <c r="B200" s="22">
        <v>951</v>
      </c>
      <c r="C200" s="23" t="s">
        <v>184</v>
      </c>
      <c r="D200" s="23" t="s">
        <v>372</v>
      </c>
      <c r="E200" s="23" t="s">
        <v>5</v>
      </c>
      <c r="F200" s="23"/>
      <c r="G200" s="49">
        <f t="shared" si="22"/>
        <v>499.319</v>
      </c>
      <c r="H200" s="49">
        <f t="shared" si="22"/>
        <v>418.729</v>
      </c>
      <c r="I200" s="49">
        <f t="shared" si="22"/>
        <v>0</v>
      </c>
      <c r="J200" s="69">
        <f t="shared" si="12"/>
        <v>0</v>
      </c>
      <c r="K200" s="69">
        <f t="shared" si="13"/>
        <v>0</v>
      </c>
    </row>
    <row r="201" spans="1:11" ht="18.75" customHeight="1" outlineLevel="6">
      <c r="A201" s="3" t="s">
        <v>89</v>
      </c>
      <c r="B201" s="14">
        <v>951</v>
      </c>
      <c r="C201" s="4" t="s">
        <v>184</v>
      </c>
      <c r="D201" s="4" t="s">
        <v>372</v>
      </c>
      <c r="E201" s="4" t="s">
        <v>84</v>
      </c>
      <c r="F201" s="4"/>
      <c r="G201" s="50">
        <f t="shared" si="22"/>
        <v>499.319</v>
      </c>
      <c r="H201" s="50">
        <f t="shared" si="22"/>
        <v>418.729</v>
      </c>
      <c r="I201" s="50">
        <f t="shared" si="22"/>
        <v>0</v>
      </c>
      <c r="J201" s="69">
        <f aca="true" t="shared" si="23" ref="J201:J264">I201/G201*100</f>
        <v>0</v>
      </c>
      <c r="K201" s="69">
        <f t="shared" si="13"/>
        <v>0</v>
      </c>
    </row>
    <row r="202" spans="1:11" ht="31.5" outlineLevel="3">
      <c r="A202" s="21" t="s">
        <v>90</v>
      </c>
      <c r="B202" s="24">
        <v>951</v>
      </c>
      <c r="C202" s="25" t="s">
        <v>184</v>
      </c>
      <c r="D202" s="25" t="s">
        <v>372</v>
      </c>
      <c r="E202" s="25" t="s">
        <v>85</v>
      </c>
      <c r="F202" s="25"/>
      <c r="G202" s="48">
        <v>499.319</v>
      </c>
      <c r="H202" s="48">
        <v>418.729</v>
      </c>
      <c r="I202" s="48">
        <v>0</v>
      </c>
      <c r="J202" s="69">
        <f t="shared" si="23"/>
        <v>0</v>
      </c>
      <c r="K202" s="69">
        <f t="shared" si="13"/>
        <v>0</v>
      </c>
    </row>
    <row r="203" spans="1:11" ht="15.75" outlineLevel="3">
      <c r="A203" s="36" t="s">
        <v>311</v>
      </c>
      <c r="B203" s="12">
        <v>951</v>
      </c>
      <c r="C203" s="6" t="s">
        <v>313</v>
      </c>
      <c r="D203" s="6" t="s">
        <v>219</v>
      </c>
      <c r="E203" s="6" t="s">
        <v>5</v>
      </c>
      <c r="F203" s="6"/>
      <c r="G203" s="47">
        <f>G204+G209</f>
        <v>3.223</v>
      </c>
      <c r="H203" s="47">
        <f>H204+H209</f>
        <v>603.223</v>
      </c>
      <c r="I203" s="47">
        <f>I204+I209</f>
        <v>516.8789999999999</v>
      </c>
      <c r="J203" s="69">
        <f t="shared" si="23"/>
        <v>16037.20136518771</v>
      </c>
      <c r="K203" s="69">
        <f t="shared" si="13"/>
        <v>85.68622217654168</v>
      </c>
    </row>
    <row r="204" spans="1:11" ht="31.5" outlineLevel="3">
      <c r="A204" s="36" t="s">
        <v>121</v>
      </c>
      <c r="B204" s="12">
        <v>951</v>
      </c>
      <c r="C204" s="6" t="s">
        <v>313</v>
      </c>
      <c r="D204" s="6" t="s">
        <v>353</v>
      </c>
      <c r="E204" s="6" t="s">
        <v>5</v>
      </c>
      <c r="F204" s="6"/>
      <c r="G204" s="47">
        <f>G205</f>
        <v>3.223</v>
      </c>
      <c r="H204" s="47">
        <f>H205</f>
        <v>3.223</v>
      </c>
      <c r="I204" s="47">
        <f>I205</f>
        <v>3.223</v>
      </c>
      <c r="J204" s="69">
        <f t="shared" si="23"/>
        <v>100</v>
      </c>
      <c r="K204" s="69">
        <f t="shared" si="13"/>
        <v>100</v>
      </c>
    </row>
    <row r="205" spans="1:11" ht="78.75" outlineLevel="3">
      <c r="A205" s="26" t="s">
        <v>312</v>
      </c>
      <c r="B205" s="22">
        <v>951</v>
      </c>
      <c r="C205" s="23" t="s">
        <v>313</v>
      </c>
      <c r="D205" s="23" t="s">
        <v>373</v>
      </c>
      <c r="E205" s="23" t="s">
        <v>5</v>
      </c>
      <c r="F205" s="23"/>
      <c r="G205" s="49">
        <f>G206+G207+G208</f>
        <v>3.223</v>
      </c>
      <c r="H205" s="49">
        <f>H206+H207+H208</f>
        <v>3.223</v>
      </c>
      <c r="I205" s="49">
        <f>I206+I207+I208</f>
        <v>3.223</v>
      </c>
      <c r="J205" s="69">
        <f t="shared" si="23"/>
        <v>100</v>
      </c>
      <c r="K205" s="69">
        <f t="shared" si="13"/>
        <v>100</v>
      </c>
    </row>
    <row r="206" spans="1:11" ht="31.5" outlineLevel="3">
      <c r="A206" s="21" t="s">
        <v>216</v>
      </c>
      <c r="B206" s="60">
        <v>951</v>
      </c>
      <c r="C206" s="25" t="s">
        <v>313</v>
      </c>
      <c r="D206" s="25" t="s">
        <v>373</v>
      </c>
      <c r="E206" s="54" t="s">
        <v>81</v>
      </c>
      <c r="F206" s="54"/>
      <c r="G206" s="66">
        <v>0</v>
      </c>
      <c r="H206" s="66">
        <v>0</v>
      </c>
      <c r="I206" s="66">
        <v>2.304</v>
      </c>
      <c r="J206" s="69"/>
      <c r="K206" s="69"/>
    </row>
    <row r="207" spans="1:11" ht="47.25" outlineLevel="3">
      <c r="A207" s="21" t="s">
        <v>211</v>
      </c>
      <c r="B207" s="60">
        <v>951</v>
      </c>
      <c r="C207" s="25" t="s">
        <v>313</v>
      </c>
      <c r="D207" s="25" t="s">
        <v>373</v>
      </c>
      <c r="E207" s="54" t="s">
        <v>212</v>
      </c>
      <c r="F207" s="54"/>
      <c r="G207" s="66">
        <v>0</v>
      </c>
      <c r="H207" s="66">
        <v>0</v>
      </c>
      <c r="I207" s="66">
        <v>0.696</v>
      </c>
      <c r="J207" s="69"/>
      <c r="K207" s="69"/>
    </row>
    <row r="208" spans="1:11" ht="31.5" outlineLevel="3">
      <c r="A208" s="21" t="s">
        <v>90</v>
      </c>
      <c r="B208" s="24">
        <v>951</v>
      </c>
      <c r="C208" s="25" t="s">
        <v>313</v>
      </c>
      <c r="D208" s="25" t="s">
        <v>373</v>
      </c>
      <c r="E208" s="25" t="s">
        <v>85</v>
      </c>
      <c r="F208" s="25"/>
      <c r="G208" s="66">
        <v>3.223</v>
      </c>
      <c r="H208" s="48">
        <v>3.223</v>
      </c>
      <c r="I208" s="48">
        <v>0.223</v>
      </c>
      <c r="J208" s="69">
        <f t="shared" si="23"/>
        <v>6.919019547005896</v>
      </c>
      <c r="K208" s="69">
        <f t="shared" si="13"/>
        <v>6.919019547005896</v>
      </c>
    </row>
    <row r="209" spans="1:11" ht="15.75" outlineLevel="3">
      <c r="A209" s="8" t="s">
        <v>130</v>
      </c>
      <c r="B209" s="6">
        <v>951</v>
      </c>
      <c r="C209" s="6" t="s">
        <v>313</v>
      </c>
      <c r="D209" s="6" t="s">
        <v>219</v>
      </c>
      <c r="E209" s="6" t="s">
        <v>5</v>
      </c>
      <c r="F209" s="6"/>
      <c r="G209" s="47">
        <f aca="true" t="shared" si="24" ref="G209:I212">G210</f>
        <v>0</v>
      </c>
      <c r="H209" s="47">
        <f t="shared" si="24"/>
        <v>600</v>
      </c>
      <c r="I209" s="47">
        <f t="shared" si="24"/>
        <v>513.656</v>
      </c>
      <c r="J209" s="69"/>
      <c r="K209" s="69">
        <f t="shared" si="13"/>
        <v>85.60933333333332</v>
      </c>
    </row>
    <row r="210" spans="1:11" ht="15.75" outlineLevel="3">
      <c r="A210" s="26" t="s">
        <v>432</v>
      </c>
      <c r="B210" s="23">
        <v>951</v>
      </c>
      <c r="C210" s="23" t="s">
        <v>313</v>
      </c>
      <c r="D210" s="23" t="s">
        <v>434</v>
      </c>
      <c r="E210" s="23" t="s">
        <v>5</v>
      </c>
      <c r="F210" s="23"/>
      <c r="G210" s="49">
        <f t="shared" si="24"/>
        <v>0</v>
      </c>
      <c r="H210" s="49">
        <f t="shared" si="24"/>
        <v>600</v>
      </c>
      <c r="I210" s="49">
        <f t="shared" si="24"/>
        <v>513.656</v>
      </c>
      <c r="J210" s="69"/>
      <c r="K210" s="69">
        <f t="shared" si="13"/>
        <v>85.60933333333332</v>
      </c>
    </row>
    <row r="211" spans="1:11" ht="47.25" outlineLevel="3">
      <c r="A211" s="3" t="s">
        <v>433</v>
      </c>
      <c r="B211" s="4">
        <v>951</v>
      </c>
      <c r="C211" s="4" t="s">
        <v>313</v>
      </c>
      <c r="D211" s="4" t="s">
        <v>435</v>
      </c>
      <c r="E211" s="4" t="s">
        <v>5</v>
      </c>
      <c r="F211" s="4"/>
      <c r="G211" s="50">
        <f t="shared" si="24"/>
        <v>0</v>
      </c>
      <c r="H211" s="50">
        <f t="shared" si="24"/>
        <v>600</v>
      </c>
      <c r="I211" s="50">
        <f t="shared" si="24"/>
        <v>513.656</v>
      </c>
      <c r="J211" s="69"/>
      <c r="K211" s="69">
        <f t="shared" si="13"/>
        <v>85.60933333333332</v>
      </c>
    </row>
    <row r="212" spans="1:11" ht="31.5" outlineLevel="3">
      <c r="A212" s="70" t="s">
        <v>89</v>
      </c>
      <c r="B212" s="72">
        <v>951</v>
      </c>
      <c r="C212" s="72" t="s">
        <v>313</v>
      </c>
      <c r="D212" s="72" t="s">
        <v>435</v>
      </c>
      <c r="E212" s="72" t="s">
        <v>84</v>
      </c>
      <c r="F212" s="72"/>
      <c r="G212" s="74">
        <f t="shared" si="24"/>
        <v>0</v>
      </c>
      <c r="H212" s="74">
        <f t="shared" si="24"/>
        <v>600</v>
      </c>
      <c r="I212" s="74">
        <f t="shared" si="24"/>
        <v>513.656</v>
      </c>
      <c r="J212" s="69"/>
      <c r="K212" s="69">
        <f t="shared" si="13"/>
        <v>85.60933333333332</v>
      </c>
    </row>
    <row r="213" spans="1:11" ht="31.5" outlineLevel="3">
      <c r="A213" s="21" t="s">
        <v>90</v>
      </c>
      <c r="B213" s="25">
        <v>951</v>
      </c>
      <c r="C213" s="25" t="s">
        <v>313</v>
      </c>
      <c r="D213" s="25" t="s">
        <v>435</v>
      </c>
      <c r="E213" s="25" t="s">
        <v>85</v>
      </c>
      <c r="F213" s="25"/>
      <c r="G213" s="66">
        <v>0</v>
      </c>
      <c r="H213" s="48">
        <v>600</v>
      </c>
      <c r="I213" s="48">
        <v>513.656</v>
      </c>
      <c r="J213" s="69"/>
      <c r="K213" s="69">
        <f aca="true" t="shared" si="25" ref="K213:K279">I213/H213*100</f>
        <v>85.60933333333332</v>
      </c>
    </row>
    <row r="214" spans="1:11" ht="15.75" outlineLevel="3">
      <c r="A214" s="36" t="s">
        <v>134</v>
      </c>
      <c r="B214" s="12">
        <v>951</v>
      </c>
      <c r="C214" s="6" t="s">
        <v>53</v>
      </c>
      <c r="D214" s="6" t="s">
        <v>219</v>
      </c>
      <c r="E214" s="6" t="s">
        <v>5</v>
      </c>
      <c r="F214" s="6"/>
      <c r="G214" s="47">
        <f>G222+G215</f>
        <v>82751.43506</v>
      </c>
      <c r="H214" s="47">
        <f>H222+H215</f>
        <v>69636.47980999999</v>
      </c>
      <c r="I214" s="47">
        <f>I222+I215</f>
        <v>68991.563</v>
      </c>
      <c r="J214" s="69">
        <f t="shared" si="23"/>
        <v>83.37204418264984</v>
      </c>
      <c r="K214" s="69">
        <f t="shared" si="25"/>
        <v>99.07388079960442</v>
      </c>
    </row>
    <row r="215" spans="1:11" ht="31.5" outlineLevel="3">
      <c r="A215" s="5" t="s">
        <v>306</v>
      </c>
      <c r="B215" s="12">
        <v>951</v>
      </c>
      <c r="C215" s="6" t="s">
        <v>53</v>
      </c>
      <c r="D215" s="6" t="s">
        <v>229</v>
      </c>
      <c r="E215" s="6" t="s">
        <v>5</v>
      </c>
      <c r="F215" s="6"/>
      <c r="G215" s="47">
        <f>G216+G219</f>
        <v>16320.43506</v>
      </c>
      <c r="H215" s="47">
        <f>H216+H219</f>
        <v>14023.824639999999</v>
      </c>
      <c r="I215" s="47">
        <f>I216+I219</f>
        <v>14023.825</v>
      </c>
      <c r="J215" s="69">
        <f t="shared" si="23"/>
        <v>85.92800956863708</v>
      </c>
      <c r="K215" s="69">
        <f t="shared" si="25"/>
        <v>100.00000256706005</v>
      </c>
    </row>
    <row r="216" spans="1:11" ht="110.25" outlineLevel="3">
      <c r="A216" s="26" t="s">
        <v>295</v>
      </c>
      <c r="B216" s="22">
        <v>951</v>
      </c>
      <c r="C216" s="23" t="s">
        <v>53</v>
      </c>
      <c r="D216" s="23" t="s">
        <v>297</v>
      </c>
      <c r="E216" s="23" t="s">
        <v>5</v>
      </c>
      <c r="F216" s="23"/>
      <c r="G216" s="49">
        <f aca="true" t="shared" si="26" ref="G216:I217">G217</f>
        <v>2000</v>
      </c>
      <c r="H216" s="49">
        <f t="shared" si="26"/>
        <v>112.19062</v>
      </c>
      <c r="I216" s="49">
        <f t="shared" si="26"/>
        <v>112.191</v>
      </c>
      <c r="J216" s="69">
        <f t="shared" si="23"/>
        <v>5.60955</v>
      </c>
      <c r="K216" s="69">
        <f t="shared" si="25"/>
        <v>100.00033870924325</v>
      </c>
    </row>
    <row r="217" spans="1:11" ht="32.25" customHeight="1" outlineLevel="3">
      <c r="A217" s="3" t="s">
        <v>280</v>
      </c>
      <c r="B217" s="14">
        <v>951</v>
      </c>
      <c r="C217" s="4" t="s">
        <v>53</v>
      </c>
      <c r="D217" s="4" t="s">
        <v>297</v>
      </c>
      <c r="E217" s="4" t="s">
        <v>290</v>
      </c>
      <c r="F217" s="4"/>
      <c r="G217" s="50">
        <f t="shared" si="26"/>
        <v>2000</v>
      </c>
      <c r="H217" s="50">
        <f t="shared" si="26"/>
        <v>112.19062</v>
      </c>
      <c r="I217" s="50">
        <f t="shared" si="26"/>
        <v>112.191</v>
      </c>
      <c r="J217" s="69">
        <f t="shared" si="23"/>
        <v>5.60955</v>
      </c>
      <c r="K217" s="69">
        <f t="shared" si="25"/>
        <v>100.00033870924325</v>
      </c>
    </row>
    <row r="218" spans="1:11" ht="35.25" customHeight="1" outlineLevel="3">
      <c r="A218" s="21" t="s">
        <v>280</v>
      </c>
      <c r="B218" s="24">
        <v>951</v>
      </c>
      <c r="C218" s="25" t="s">
        <v>53</v>
      </c>
      <c r="D218" s="25" t="s">
        <v>297</v>
      </c>
      <c r="E218" s="25" t="s">
        <v>282</v>
      </c>
      <c r="F218" s="25"/>
      <c r="G218" s="48">
        <v>2000</v>
      </c>
      <c r="H218" s="48">
        <v>112.19062</v>
      </c>
      <c r="I218" s="48">
        <v>112.191</v>
      </c>
      <c r="J218" s="69">
        <f t="shared" si="23"/>
        <v>5.60955</v>
      </c>
      <c r="K218" s="69">
        <f t="shared" si="25"/>
        <v>100.00033870924325</v>
      </c>
    </row>
    <row r="219" spans="1:11" ht="110.25" customHeight="1" outlineLevel="3">
      <c r="A219" s="26" t="s">
        <v>296</v>
      </c>
      <c r="B219" s="22">
        <v>951</v>
      </c>
      <c r="C219" s="23" t="s">
        <v>53</v>
      </c>
      <c r="D219" s="23" t="s">
        <v>298</v>
      </c>
      <c r="E219" s="23" t="s">
        <v>5</v>
      </c>
      <c r="F219" s="23"/>
      <c r="G219" s="49">
        <f aca="true" t="shared" si="27" ref="G219:I220">G220</f>
        <v>14320.43506</v>
      </c>
      <c r="H219" s="49">
        <f t="shared" si="27"/>
        <v>13911.63402</v>
      </c>
      <c r="I219" s="49">
        <f t="shared" si="27"/>
        <v>13911.634</v>
      </c>
      <c r="J219" s="69">
        <f t="shared" si="23"/>
        <v>97.14533072293405</v>
      </c>
      <c r="K219" s="69">
        <f t="shared" si="25"/>
        <v>99.99999985623545</v>
      </c>
    </row>
    <row r="220" spans="1:11" ht="35.25" customHeight="1" outlineLevel="3">
      <c r="A220" s="3" t="s">
        <v>280</v>
      </c>
      <c r="B220" s="14">
        <v>951</v>
      </c>
      <c r="C220" s="4" t="s">
        <v>53</v>
      </c>
      <c r="D220" s="4" t="s">
        <v>298</v>
      </c>
      <c r="E220" s="4" t="s">
        <v>290</v>
      </c>
      <c r="F220" s="4"/>
      <c r="G220" s="50">
        <f t="shared" si="27"/>
        <v>14320.43506</v>
      </c>
      <c r="H220" s="50">
        <f t="shared" si="27"/>
        <v>13911.63402</v>
      </c>
      <c r="I220" s="50">
        <f t="shared" si="27"/>
        <v>13911.634</v>
      </c>
      <c r="J220" s="69">
        <f t="shared" si="23"/>
        <v>97.14533072293405</v>
      </c>
      <c r="K220" s="69">
        <f t="shared" si="25"/>
        <v>99.99999985623545</v>
      </c>
    </row>
    <row r="221" spans="1:11" ht="35.25" customHeight="1" outlineLevel="3">
      <c r="A221" s="21" t="s">
        <v>280</v>
      </c>
      <c r="B221" s="24">
        <v>951</v>
      </c>
      <c r="C221" s="25" t="s">
        <v>53</v>
      </c>
      <c r="D221" s="25" t="s">
        <v>298</v>
      </c>
      <c r="E221" s="25" t="s">
        <v>282</v>
      </c>
      <c r="F221" s="25"/>
      <c r="G221" s="48">
        <v>14320.43506</v>
      </c>
      <c r="H221" s="48">
        <v>13911.63402</v>
      </c>
      <c r="I221" s="48">
        <v>13911.634</v>
      </c>
      <c r="J221" s="69">
        <f t="shared" si="23"/>
        <v>97.14533072293405</v>
      </c>
      <c r="K221" s="69">
        <f t="shared" si="25"/>
        <v>99.99999985623545</v>
      </c>
    </row>
    <row r="222" spans="1:11" ht="31.5" outlineLevel="3">
      <c r="A222" s="5" t="s">
        <v>194</v>
      </c>
      <c r="B222" s="12">
        <v>951</v>
      </c>
      <c r="C222" s="6" t="s">
        <v>53</v>
      </c>
      <c r="D222" s="6" t="s">
        <v>228</v>
      </c>
      <c r="E222" s="6" t="s">
        <v>5</v>
      </c>
      <c r="F222" s="6"/>
      <c r="G222" s="47">
        <f>G223+G226+G229+G237+G240+G231+G234</f>
        <v>66431</v>
      </c>
      <c r="H222" s="47">
        <f>H223+H226+H229+H237+H240+H231+H234</f>
        <v>55612.65517</v>
      </c>
      <c r="I222" s="47">
        <f>I223+I226+I229+I237+I240+I231+I234</f>
        <v>54967.738</v>
      </c>
      <c r="J222" s="69">
        <f t="shared" si="23"/>
        <v>82.74410741972873</v>
      </c>
      <c r="K222" s="69">
        <f t="shared" si="25"/>
        <v>98.84034098348914</v>
      </c>
    </row>
    <row r="223" spans="1:11" ht="47.25" customHeight="1" outlineLevel="3">
      <c r="A223" s="26" t="s">
        <v>135</v>
      </c>
      <c r="B223" s="22">
        <v>951</v>
      </c>
      <c r="C223" s="23" t="s">
        <v>53</v>
      </c>
      <c r="D223" s="23" t="s">
        <v>374</v>
      </c>
      <c r="E223" s="23" t="s">
        <v>5</v>
      </c>
      <c r="F223" s="23"/>
      <c r="G223" s="49">
        <f aca="true" t="shared" si="28" ref="G223:I224">G224</f>
        <v>300</v>
      </c>
      <c r="H223" s="49">
        <f t="shared" si="28"/>
        <v>367.33446</v>
      </c>
      <c r="I223" s="49">
        <f t="shared" si="28"/>
        <v>367.334</v>
      </c>
      <c r="J223" s="69">
        <f t="shared" si="23"/>
        <v>122.44466666666666</v>
      </c>
      <c r="K223" s="69">
        <f t="shared" si="25"/>
        <v>99.99987477352384</v>
      </c>
    </row>
    <row r="224" spans="1:11" ht="19.5" customHeight="1" outlineLevel="3">
      <c r="A224" s="3" t="s">
        <v>280</v>
      </c>
      <c r="B224" s="14">
        <v>951</v>
      </c>
      <c r="C224" s="4" t="s">
        <v>53</v>
      </c>
      <c r="D224" s="4" t="s">
        <v>374</v>
      </c>
      <c r="E224" s="4" t="s">
        <v>290</v>
      </c>
      <c r="F224" s="4"/>
      <c r="G224" s="50">
        <f t="shared" si="28"/>
        <v>300</v>
      </c>
      <c r="H224" s="50">
        <f t="shared" si="28"/>
        <v>367.33446</v>
      </c>
      <c r="I224" s="50">
        <f t="shared" si="28"/>
        <v>367.334</v>
      </c>
      <c r="J224" s="69">
        <f t="shared" si="23"/>
        <v>122.44466666666666</v>
      </c>
      <c r="K224" s="69">
        <f t="shared" si="25"/>
        <v>99.99987477352384</v>
      </c>
    </row>
    <row r="225" spans="1:11" ht="47.25" outlineLevel="3">
      <c r="A225" s="21" t="s">
        <v>280</v>
      </c>
      <c r="B225" s="24">
        <v>951</v>
      </c>
      <c r="C225" s="25" t="s">
        <v>53</v>
      </c>
      <c r="D225" s="25" t="s">
        <v>374</v>
      </c>
      <c r="E225" s="25" t="s">
        <v>282</v>
      </c>
      <c r="F225" s="25"/>
      <c r="G225" s="48">
        <v>300</v>
      </c>
      <c r="H225" s="48">
        <v>367.33446</v>
      </c>
      <c r="I225" s="48">
        <v>367.334</v>
      </c>
      <c r="J225" s="69">
        <f t="shared" si="23"/>
        <v>122.44466666666666</v>
      </c>
      <c r="K225" s="69">
        <f t="shared" si="25"/>
        <v>99.99987477352384</v>
      </c>
    </row>
    <row r="226" spans="1:11" ht="63" outlineLevel="3">
      <c r="A226" s="26" t="s">
        <v>352</v>
      </c>
      <c r="B226" s="22">
        <v>951</v>
      </c>
      <c r="C226" s="23" t="s">
        <v>53</v>
      </c>
      <c r="D226" s="23" t="s">
        <v>375</v>
      </c>
      <c r="E226" s="23" t="s">
        <v>5</v>
      </c>
      <c r="F226" s="23"/>
      <c r="G226" s="49">
        <f aca="true" t="shared" si="29" ref="G226:I227">G227</f>
        <v>8036.56</v>
      </c>
      <c r="H226" s="49">
        <f t="shared" si="29"/>
        <v>9650.315</v>
      </c>
      <c r="I226" s="49">
        <f t="shared" si="29"/>
        <v>9650.315</v>
      </c>
      <c r="J226" s="69">
        <f t="shared" si="23"/>
        <v>120.08017111799079</v>
      </c>
      <c r="K226" s="69">
        <f t="shared" si="25"/>
        <v>100</v>
      </c>
    </row>
    <row r="227" spans="1:11" ht="18.75" customHeight="1" outlineLevel="4">
      <c r="A227" s="3" t="s">
        <v>89</v>
      </c>
      <c r="B227" s="14">
        <v>951</v>
      </c>
      <c r="C227" s="4" t="s">
        <v>53</v>
      </c>
      <c r="D227" s="4" t="s">
        <v>375</v>
      </c>
      <c r="E227" s="4" t="s">
        <v>84</v>
      </c>
      <c r="F227" s="4"/>
      <c r="G227" s="50">
        <f t="shared" si="29"/>
        <v>8036.56</v>
      </c>
      <c r="H227" s="50">
        <f t="shared" si="29"/>
        <v>9650.315</v>
      </c>
      <c r="I227" s="50">
        <f t="shared" si="29"/>
        <v>9650.315</v>
      </c>
      <c r="J227" s="69">
        <f t="shared" si="23"/>
        <v>120.08017111799079</v>
      </c>
      <c r="K227" s="69">
        <f t="shared" si="25"/>
        <v>100</v>
      </c>
    </row>
    <row r="228" spans="1:11" ht="31.5" outlineLevel="5">
      <c r="A228" s="21" t="s">
        <v>90</v>
      </c>
      <c r="B228" s="24">
        <v>951</v>
      </c>
      <c r="C228" s="25" t="s">
        <v>53</v>
      </c>
      <c r="D228" s="25" t="s">
        <v>375</v>
      </c>
      <c r="E228" s="25" t="s">
        <v>85</v>
      </c>
      <c r="F228" s="25"/>
      <c r="G228" s="48">
        <v>8036.56</v>
      </c>
      <c r="H228" s="48">
        <v>9650.315</v>
      </c>
      <c r="I228" s="48">
        <v>9650.315</v>
      </c>
      <c r="J228" s="69">
        <f t="shared" si="23"/>
        <v>120.08017111799079</v>
      </c>
      <c r="K228" s="69">
        <f t="shared" si="25"/>
        <v>100</v>
      </c>
    </row>
    <row r="229" spans="1:11" ht="63" outlineLevel="5">
      <c r="A229" s="26" t="s">
        <v>189</v>
      </c>
      <c r="B229" s="22">
        <v>951</v>
      </c>
      <c r="C229" s="23" t="s">
        <v>53</v>
      </c>
      <c r="D229" s="23" t="s">
        <v>376</v>
      </c>
      <c r="E229" s="23" t="s">
        <v>5</v>
      </c>
      <c r="F229" s="23"/>
      <c r="G229" s="49">
        <f>G230</f>
        <v>9640.74</v>
      </c>
      <c r="H229" s="49">
        <f>H230</f>
        <v>10140.74</v>
      </c>
      <c r="I229" s="49">
        <f>I230</f>
        <v>10134.855</v>
      </c>
      <c r="J229" s="69">
        <f t="shared" si="23"/>
        <v>105.12528083943764</v>
      </c>
      <c r="K229" s="69">
        <f t="shared" si="25"/>
        <v>99.94196675982225</v>
      </c>
    </row>
    <row r="230" spans="1:11" ht="19.5" customHeight="1" outlineLevel="6">
      <c r="A230" s="21" t="s">
        <v>104</v>
      </c>
      <c r="B230" s="24">
        <v>951</v>
      </c>
      <c r="C230" s="25" t="s">
        <v>53</v>
      </c>
      <c r="D230" s="25" t="s">
        <v>376</v>
      </c>
      <c r="E230" s="25" t="s">
        <v>103</v>
      </c>
      <c r="F230" s="25"/>
      <c r="G230" s="48">
        <v>9640.74</v>
      </c>
      <c r="H230" s="48">
        <v>10140.74</v>
      </c>
      <c r="I230" s="48">
        <v>10134.855</v>
      </c>
      <c r="J230" s="69">
        <f t="shared" si="23"/>
        <v>105.12528083943764</v>
      </c>
      <c r="K230" s="69">
        <f t="shared" si="25"/>
        <v>99.94196675982225</v>
      </c>
    </row>
    <row r="231" spans="1:11" ht="45.75" customHeight="1" outlineLevel="6">
      <c r="A231" s="26" t="s">
        <v>445</v>
      </c>
      <c r="B231" s="22">
        <v>951</v>
      </c>
      <c r="C231" s="23" t="s">
        <v>53</v>
      </c>
      <c r="D231" s="23" t="s">
        <v>446</v>
      </c>
      <c r="E231" s="23" t="s">
        <v>5</v>
      </c>
      <c r="F231" s="23"/>
      <c r="G231" s="49">
        <f aca="true" t="shared" si="30" ref="G231:I232">G232</f>
        <v>0</v>
      </c>
      <c r="H231" s="49">
        <f t="shared" si="30"/>
        <v>9866.5836</v>
      </c>
      <c r="I231" s="49">
        <f t="shared" si="30"/>
        <v>9866.011</v>
      </c>
      <c r="J231" s="69"/>
      <c r="K231" s="69">
        <f t="shared" si="25"/>
        <v>99.99419657276304</v>
      </c>
    </row>
    <row r="232" spans="1:11" ht="19.5" customHeight="1" outlineLevel="6">
      <c r="A232" s="3" t="s">
        <v>89</v>
      </c>
      <c r="B232" s="14">
        <v>951</v>
      </c>
      <c r="C232" s="4" t="s">
        <v>53</v>
      </c>
      <c r="D232" s="4" t="s">
        <v>446</v>
      </c>
      <c r="E232" s="4" t="s">
        <v>84</v>
      </c>
      <c r="F232" s="4"/>
      <c r="G232" s="50">
        <f t="shared" si="30"/>
        <v>0</v>
      </c>
      <c r="H232" s="50">
        <f t="shared" si="30"/>
        <v>9866.5836</v>
      </c>
      <c r="I232" s="50">
        <f t="shared" si="30"/>
        <v>9866.011</v>
      </c>
      <c r="J232" s="69"/>
      <c r="K232" s="69">
        <f t="shared" si="25"/>
        <v>99.99419657276304</v>
      </c>
    </row>
    <row r="233" spans="1:11" ht="19.5" customHeight="1" outlineLevel="6">
      <c r="A233" s="21" t="s">
        <v>90</v>
      </c>
      <c r="B233" s="24">
        <v>951</v>
      </c>
      <c r="C233" s="25" t="s">
        <v>53</v>
      </c>
      <c r="D233" s="25" t="s">
        <v>446</v>
      </c>
      <c r="E233" s="25" t="s">
        <v>85</v>
      </c>
      <c r="F233" s="25"/>
      <c r="G233" s="66">
        <v>0</v>
      </c>
      <c r="H233" s="48">
        <v>9866.5836</v>
      </c>
      <c r="I233" s="48">
        <v>9866.011</v>
      </c>
      <c r="J233" s="69"/>
      <c r="K233" s="69">
        <f t="shared" si="25"/>
        <v>99.99419657276304</v>
      </c>
    </row>
    <row r="234" spans="1:11" ht="96" customHeight="1" outlineLevel="6">
      <c r="A234" s="59" t="s">
        <v>481</v>
      </c>
      <c r="B234" s="23" t="s">
        <v>464</v>
      </c>
      <c r="C234" s="23" t="s">
        <v>53</v>
      </c>
      <c r="D234" s="23" t="s">
        <v>482</v>
      </c>
      <c r="E234" s="23" t="s">
        <v>5</v>
      </c>
      <c r="F234" s="54"/>
      <c r="G234" s="49">
        <f>G235+G236</f>
        <v>12371.2</v>
      </c>
      <c r="H234" s="49">
        <f>H235+H236</f>
        <v>0</v>
      </c>
      <c r="I234" s="49">
        <f>I235+I236</f>
        <v>0</v>
      </c>
      <c r="J234" s="69">
        <v>0</v>
      </c>
      <c r="K234" s="69"/>
    </row>
    <row r="235" spans="1:11" ht="19.5" customHeight="1" outlineLevel="6">
      <c r="A235" s="53" t="s">
        <v>90</v>
      </c>
      <c r="B235" s="54" t="s">
        <v>464</v>
      </c>
      <c r="C235" s="54" t="s">
        <v>53</v>
      </c>
      <c r="D235" s="54" t="s">
        <v>482</v>
      </c>
      <c r="E235" s="54" t="s">
        <v>85</v>
      </c>
      <c r="F235" s="54"/>
      <c r="G235" s="66">
        <v>12000</v>
      </c>
      <c r="H235" s="66">
        <v>0</v>
      </c>
      <c r="I235" s="66">
        <v>0</v>
      </c>
      <c r="J235" s="69">
        <f t="shared" si="23"/>
        <v>0</v>
      </c>
      <c r="K235" s="69"/>
    </row>
    <row r="236" spans="1:11" ht="19.5" customHeight="1" outlineLevel="6">
      <c r="A236" s="53" t="s">
        <v>90</v>
      </c>
      <c r="B236" s="57" t="s">
        <v>464</v>
      </c>
      <c r="C236" s="57" t="s">
        <v>53</v>
      </c>
      <c r="D236" s="57" t="s">
        <v>483</v>
      </c>
      <c r="E236" s="57" t="s">
        <v>85</v>
      </c>
      <c r="F236" s="57"/>
      <c r="G236" s="58">
        <v>371.2</v>
      </c>
      <c r="H236" s="66">
        <v>0</v>
      </c>
      <c r="I236" s="66">
        <v>0</v>
      </c>
      <c r="J236" s="69">
        <f t="shared" si="23"/>
        <v>0</v>
      </c>
      <c r="K236" s="69"/>
    </row>
    <row r="237" spans="1:11" ht="50.25" customHeight="1" outlineLevel="4">
      <c r="A237" s="59" t="s">
        <v>300</v>
      </c>
      <c r="B237" s="22">
        <v>951</v>
      </c>
      <c r="C237" s="23" t="s">
        <v>53</v>
      </c>
      <c r="D237" s="23" t="s">
        <v>299</v>
      </c>
      <c r="E237" s="23" t="s">
        <v>5</v>
      </c>
      <c r="F237" s="23"/>
      <c r="G237" s="49">
        <f>G238+G239</f>
        <v>35000</v>
      </c>
      <c r="H237" s="49">
        <f>H238+H239</f>
        <v>24659.68211</v>
      </c>
      <c r="I237" s="49">
        <f>I238+I239</f>
        <v>24200.746</v>
      </c>
      <c r="J237" s="69">
        <f t="shared" si="23"/>
        <v>69.14498857142857</v>
      </c>
      <c r="K237" s="69">
        <f t="shared" si="25"/>
        <v>98.13892122391191</v>
      </c>
    </row>
    <row r="238" spans="1:11" ht="31.5" outlineLevel="4">
      <c r="A238" s="55" t="s">
        <v>89</v>
      </c>
      <c r="B238" s="56">
        <v>951</v>
      </c>
      <c r="C238" s="57" t="s">
        <v>53</v>
      </c>
      <c r="D238" s="57" t="s">
        <v>299</v>
      </c>
      <c r="E238" s="57" t="s">
        <v>85</v>
      </c>
      <c r="F238" s="57"/>
      <c r="G238" s="66">
        <v>35000</v>
      </c>
      <c r="H238" s="48">
        <v>24659.68211</v>
      </c>
      <c r="I238" s="48">
        <v>24200.746</v>
      </c>
      <c r="J238" s="69">
        <f t="shared" si="23"/>
        <v>69.14498857142857</v>
      </c>
      <c r="K238" s="69">
        <f t="shared" si="25"/>
        <v>98.13892122391191</v>
      </c>
    </row>
    <row r="239" spans="1:11" ht="15.75" outlineLevel="4">
      <c r="A239" s="21" t="s">
        <v>104</v>
      </c>
      <c r="B239" s="24">
        <v>951</v>
      </c>
      <c r="C239" s="25" t="s">
        <v>53</v>
      </c>
      <c r="D239" s="54" t="s">
        <v>299</v>
      </c>
      <c r="E239" s="25" t="s">
        <v>103</v>
      </c>
      <c r="F239" s="25"/>
      <c r="G239" s="66">
        <v>0</v>
      </c>
      <c r="H239" s="48">
        <v>0</v>
      </c>
      <c r="I239" s="48">
        <v>0</v>
      </c>
      <c r="J239" s="69"/>
      <c r="K239" s="69"/>
    </row>
    <row r="240" spans="1:11" ht="63" outlineLevel="4">
      <c r="A240" s="59" t="s">
        <v>277</v>
      </c>
      <c r="B240" s="22">
        <v>951</v>
      </c>
      <c r="C240" s="23" t="s">
        <v>53</v>
      </c>
      <c r="D240" s="23" t="s">
        <v>278</v>
      </c>
      <c r="E240" s="23" t="s">
        <v>5</v>
      </c>
      <c r="F240" s="23"/>
      <c r="G240" s="49">
        <f>G241+G242</f>
        <v>1082.5</v>
      </c>
      <c r="H240" s="49">
        <f>H241+H242</f>
        <v>928</v>
      </c>
      <c r="I240" s="49">
        <f>I241+I242</f>
        <v>748.477</v>
      </c>
      <c r="J240" s="69">
        <f t="shared" si="23"/>
        <v>69.14337182448037</v>
      </c>
      <c r="K240" s="69">
        <f t="shared" si="25"/>
        <v>80.65484913793102</v>
      </c>
    </row>
    <row r="241" spans="1:11" ht="31.5" outlineLevel="4">
      <c r="A241" s="55" t="s">
        <v>89</v>
      </c>
      <c r="B241" s="56">
        <v>951</v>
      </c>
      <c r="C241" s="57" t="s">
        <v>53</v>
      </c>
      <c r="D241" s="57" t="s">
        <v>278</v>
      </c>
      <c r="E241" s="57" t="s">
        <v>85</v>
      </c>
      <c r="F241" s="57"/>
      <c r="G241" s="58">
        <v>1082.5</v>
      </c>
      <c r="H241" s="58">
        <v>928</v>
      </c>
      <c r="I241" s="58">
        <v>748.477</v>
      </c>
      <c r="J241" s="69">
        <f t="shared" si="23"/>
        <v>69.14337182448037</v>
      </c>
      <c r="K241" s="69">
        <f t="shared" si="25"/>
        <v>80.65484913793102</v>
      </c>
    </row>
    <row r="242" spans="1:11" ht="15.75" outlineLevel="4">
      <c r="A242" s="21" t="s">
        <v>104</v>
      </c>
      <c r="B242" s="24">
        <v>951</v>
      </c>
      <c r="C242" s="25" t="s">
        <v>53</v>
      </c>
      <c r="D242" s="25" t="s">
        <v>278</v>
      </c>
      <c r="E242" s="25" t="s">
        <v>103</v>
      </c>
      <c r="F242" s="25"/>
      <c r="G242" s="66">
        <v>0</v>
      </c>
      <c r="H242" s="48">
        <v>0</v>
      </c>
      <c r="I242" s="48">
        <v>0</v>
      </c>
      <c r="J242" s="69"/>
      <c r="K242" s="69"/>
    </row>
    <row r="243" spans="1:11" ht="15.75" outlineLevel="4">
      <c r="A243" s="5" t="s">
        <v>31</v>
      </c>
      <c r="B243" s="12">
        <v>951</v>
      </c>
      <c r="C243" s="6" t="s">
        <v>11</v>
      </c>
      <c r="D243" s="6" t="s">
        <v>219</v>
      </c>
      <c r="E243" s="6" t="s">
        <v>5</v>
      </c>
      <c r="F243" s="6"/>
      <c r="G243" s="47">
        <f>G244</f>
        <v>1900</v>
      </c>
      <c r="H243" s="47">
        <f>H244</f>
        <v>1079.77357</v>
      </c>
      <c r="I243" s="47">
        <f>I244</f>
        <v>1079.773</v>
      </c>
      <c r="J243" s="69">
        <f t="shared" si="23"/>
        <v>56.830157894736836</v>
      </c>
      <c r="K243" s="69">
        <f t="shared" si="25"/>
        <v>99.99994721115463</v>
      </c>
    </row>
    <row r="244" spans="1:11" ht="15.75" outlineLevel="5">
      <c r="A244" s="8" t="s">
        <v>130</v>
      </c>
      <c r="B244" s="12">
        <v>951</v>
      </c>
      <c r="C244" s="6" t="s">
        <v>11</v>
      </c>
      <c r="D244" s="6" t="s">
        <v>219</v>
      </c>
      <c r="E244" s="6" t="s">
        <v>5</v>
      </c>
      <c r="F244" s="6"/>
      <c r="G244" s="47">
        <f>G245+G252+G249</f>
        <v>1900</v>
      </c>
      <c r="H244" s="47">
        <f>H245+H252+H249</f>
        <v>1079.77357</v>
      </c>
      <c r="I244" s="47">
        <f>I245+I252+I249</f>
        <v>1079.773</v>
      </c>
      <c r="J244" s="69">
        <f t="shared" si="23"/>
        <v>56.830157894736836</v>
      </c>
      <c r="K244" s="69">
        <f t="shared" si="25"/>
        <v>99.99994721115463</v>
      </c>
    </row>
    <row r="245" spans="1:11" ht="31.5" outlineLevel="5">
      <c r="A245" s="26" t="s">
        <v>195</v>
      </c>
      <c r="B245" s="22">
        <v>951</v>
      </c>
      <c r="C245" s="23" t="s">
        <v>11</v>
      </c>
      <c r="D245" s="23" t="s">
        <v>230</v>
      </c>
      <c r="E245" s="23" t="s">
        <v>5</v>
      </c>
      <c r="F245" s="23"/>
      <c r="G245" s="49">
        <f aca="true" t="shared" si="31" ref="G245:I247">G246</f>
        <v>100</v>
      </c>
      <c r="H245" s="49">
        <f t="shared" si="31"/>
        <v>8.228</v>
      </c>
      <c r="I245" s="49">
        <f t="shared" si="31"/>
        <v>8.228</v>
      </c>
      <c r="J245" s="69">
        <f t="shared" si="23"/>
        <v>8.228</v>
      </c>
      <c r="K245" s="69">
        <f t="shared" si="25"/>
        <v>100</v>
      </c>
    </row>
    <row r="246" spans="1:11" ht="47.25" outlineLevel="5">
      <c r="A246" s="3" t="s">
        <v>136</v>
      </c>
      <c r="B246" s="14">
        <v>951</v>
      </c>
      <c r="C246" s="4" t="s">
        <v>11</v>
      </c>
      <c r="D246" s="4" t="s">
        <v>377</v>
      </c>
      <c r="E246" s="4" t="s">
        <v>5</v>
      </c>
      <c r="F246" s="4"/>
      <c r="G246" s="50">
        <f t="shared" si="31"/>
        <v>100</v>
      </c>
      <c r="H246" s="50">
        <f t="shared" si="31"/>
        <v>8.228</v>
      </c>
      <c r="I246" s="50">
        <f t="shared" si="31"/>
        <v>8.228</v>
      </c>
      <c r="J246" s="69">
        <f t="shared" si="23"/>
        <v>8.228</v>
      </c>
      <c r="K246" s="69">
        <f t="shared" si="25"/>
        <v>100</v>
      </c>
    </row>
    <row r="247" spans="1:11" ht="18.75" customHeight="1" outlineLevel="5">
      <c r="A247" s="70" t="s">
        <v>89</v>
      </c>
      <c r="B247" s="71">
        <v>951</v>
      </c>
      <c r="C247" s="72" t="s">
        <v>11</v>
      </c>
      <c r="D247" s="72" t="s">
        <v>377</v>
      </c>
      <c r="E247" s="72" t="s">
        <v>84</v>
      </c>
      <c r="F247" s="72"/>
      <c r="G247" s="74">
        <f t="shared" si="31"/>
        <v>100</v>
      </c>
      <c r="H247" s="74">
        <f t="shared" si="31"/>
        <v>8.228</v>
      </c>
      <c r="I247" s="74">
        <f t="shared" si="31"/>
        <v>8.228</v>
      </c>
      <c r="J247" s="69">
        <f t="shared" si="23"/>
        <v>8.228</v>
      </c>
      <c r="K247" s="69">
        <f t="shared" si="25"/>
        <v>100</v>
      </c>
    </row>
    <row r="248" spans="1:11" ht="31.5" outlineLevel="5">
      <c r="A248" s="21" t="s">
        <v>90</v>
      </c>
      <c r="B248" s="24">
        <v>951</v>
      </c>
      <c r="C248" s="25" t="s">
        <v>11</v>
      </c>
      <c r="D248" s="25" t="s">
        <v>377</v>
      </c>
      <c r="E248" s="25" t="s">
        <v>85</v>
      </c>
      <c r="F248" s="25"/>
      <c r="G248" s="48">
        <v>100</v>
      </c>
      <c r="H248" s="48">
        <v>8.228</v>
      </c>
      <c r="I248" s="48">
        <v>8.228</v>
      </c>
      <c r="J248" s="69">
        <f t="shared" si="23"/>
        <v>8.228</v>
      </c>
      <c r="K248" s="69">
        <f t="shared" si="25"/>
        <v>100</v>
      </c>
    </row>
    <row r="249" spans="1:11" ht="31.5" outlineLevel="5">
      <c r="A249" s="26" t="s">
        <v>306</v>
      </c>
      <c r="B249" s="22">
        <v>951</v>
      </c>
      <c r="C249" s="23" t="s">
        <v>11</v>
      </c>
      <c r="D249" s="23" t="s">
        <v>229</v>
      </c>
      <c r="E249" s="23" t="s">
        <v>5</v>
      </c>
      <c r="F249" s="25"/>
      <c r="G249" s="49">
        <f aca="true" t="shared" si="32" ref="G249:I250">G250</f>
        <v>500</v>
      </c>
      <c r="H249" s="49">
        <f t="shared" si="32"/>
        <v>49.20443</v>
      </c>
      <c r="I249" s="49">
        <f t="shared" si="32"/>
        <v>49.204</v>
      </c>
      <c r="J249" s="69">
        <f t="shared" si="23"/>
        <v>9.8408</v>
      </c>
      <c r="K249" s="69">
        <f t="shared" si="25"/>
        <v>99.99912609494714</v>
      </c>
    </row>
    <row r="250" spans="1:11" ht="15.75" outlineLevel="5">
      <c r="A250" s="3" t="s">
        <v>279</v>
      </c>
      <c r="B250" s="14">
        <v>951</v>
      </c>
      <c r="C250" s="4" t="s">
        <v>11</v>
      </c>
      <c r="D250" s="4" t="s">
        <v>378</v>
      </c>
      <c r="E250" s="4" t="s">
        <v>281</v>
      </c>
      <c r="F250" s="25"/>
      <c r="G250" s="50">
        <f t="shared" si="32"/>
        <v>500</v>
      </c>
      <c r="H250" s="50">
        <f t="shared" si="32"/>
        <v>49.20443</v>
      </c>
      <c r="I250" s="50">
        <f t="shared" si="32"/>
        <v>49.204</v>
      </c>
      <c r="J250" s="69">
        <f t="shared" si="23"/>
        <v>9.8408</v>
      </c>
      <c r="K250" s="69">
        <f t="shared" si="25"/>
        <v>99.99912609494714</v>
      </c>
    </row>
    <row r="251" spans="1:11" ht="47.25" outlineLevel="5">
      <c r="A251" s="29" t="s">
        <v>280</v>
      </c>
      <c r="B251" s="24">
        <v>951</v>
      </c>
      <c r="C251" s="25" t="s">
        <v>11</v>
      </c>
      <c r="D251" s="25" t="s">
        <v>378</v>
      </c>
      <c r="E251" s="25" t="s">
        <v>282</v>
      </c>
      <c r="F251" s="25"/>
      <c r="G251" s="48">
        <v>500</v>
      </c>
      <c r="H251" s="48">
        <v>49.20443</v>
      </c>
      <c r="I251" s="48">
        <v>49.204</v>
      </c>
      <c r="J251" s="69">
        <f t="shared" si="23"/>
        <v>9.8408</v>
      </c>
      <c r="K251" s="69">
        <f t="shared" si="25"/>
        <v>99.99912609494714</v>
      </c>
    </row>
    <row r="252" spans="1:11" ht="47.25" outlineLevel="6">
      <c r="A252" s="26" t="s">
        <v>305</v>
      </c>
      <c r="B252" s="22">
        <v>951</v>
      </c>
      <c r="C252" s="23" t="s">
        <v>11</v>
      </c>
      <c r="D252" s="23" t="s">
        <v>286</v>
      </c>
      <c r="E252" s="23" t="s">
        <v>5</v>
      </c>
      <c r="F252" s="25"/>
      <c r="G252" s="49">
        <f aca="true" t="shared" si="33" ref="G252:I253">G253</f>
        <v>1300</v>
      </c>
      <c r="H252" s="49">
        <f t="shared" si="33"/>
        <v>1022.34114</v>
      </c>
      <c r="I252" s="49">
        <f t="shared" si="33"/>
        <v>1022.341</v>
      </c>
      <c r="J252" s="69">
        <f t="shared" si="23"/>
        <v>78.64161538461538</v>
      </c>
      <c r="K252" s="69">
        <f t="shared" si="25"/>
        <v>99.9999863059409</v>
      </c>
    </row>
    <row r="253" spans="1:11" ht="31.5" outlineLevel="6">
      <c r="A253" s="3" t="s">
        <v>89</v>
      </c>
      <c r="B253" s="14">
        <v>951</v>
      </c>
      <c r="C253" s="4" t="s">
        <v>11</v>
      </c>
      <c r="D253" s="4" t="s">
        <v>370</v>
      </c>
      <c r="E253" s="4" t="s">
        <v>84</v>
      </c>
      <c r="F253" s="25"/>
      <c r="G253" s="50">
        <f t="shared" si="33"/>
        <v>1300</v>
      </c>
      <c r="H253" s="50">
        <f t="shared" si="33"/>
        <v>1022.34114</v>
      </c>
      <c r="I253" s="50">
        <f t="shared" si="33"/>
        <v>1022.341</v>
      </c>
      <c r="J253" s="69">
        <f t="shared" si="23"/>
        <v>78.64161538461538</v>
      </c>
      <c r="K253" s="69">
        <f t="shared" si="25"/>
        <v>99.9999863059409</v>
      </c>
    </row>
    <row r="254" spans="1:11" ht="31.5" outlineLevel="6">
      <c r="A254" s="29" t="s">
        <v>90</v>
      </c>
      <c r="B254" s="24">
        <v>951</v>
      </c>
      <c r="C254" s="25" t="s">
        <v>11</v>
      </c>
      <c r="D254" s="25" t="s">
        <v>370</v>
      </c>
      <c r="E254" s="25" t="s">
        <v>85</v>
      </c>
      <c r="F254" s="25"/>
      <c r="G254" s="48">
        <v>1300</v>
      </c>
      <c r="H254" s="48">
        <v>1022.34114</v>
      </c>
      <c r="I254" s="48">
        <v>1022.341</v>
      </c>
      <c r="J254" s="69">
        <f t="shared" si="23"/>
        <v>78.64161538461538</v>
      </c>
      <c r="K254" s="69">
        <f t="shared" si="25"/>
        <v>99.9999863059409</v>
      </c>
    </row>
    <row r="255" spans="1:11" ht="15.75" outlineLevel="3">
      <c r="A255" s="33" t="s">
        <v>54</v>
      </c>
      <c r="B255" s="11">
        <v>951</v>
      </c>
      <c r="C255" s="15" t="s">
        <v>46</v>
      </c>
      <c r="D255" s="15" t="s">
        <v>219</v>
      </c>
      <c r="E255" s="15" t="s">
        <v>5</v>
      </c>
      <c r="F255" s="15"/>
      <c r="G255" s="52">
        <f>G299+G256+G263</f>
        <v>107278.8434</v>
      </c>
      <c r="H255" s="52">
        <f>H299+H256+H263</f>
        <v>120483.55649000002</v>
      </c>
      <c r="I255" s="52">
        <f>I299+I256+I263</f>
        <v>125548.39672</v>
      </c>
      <c r="J255" s="69">
        <f t="shared" si="23"/>
        <v>117.02996857626451</v>
      </c>
      <c r="K255" s="69">
        <f t="shared" si="25"/>
        <v>104.20376056082006</v>
      </c>
    </row>
    <row r="256" spans="1:11" ht="15.75" outlineLevel="3">
      <c r="A256" s="20" t="s">
        <v>186</v>
      </c>
      <c r="B256" s="12">
        <v>951</v>
      </c>
      <c r="C256" s="6" t="s">
        <v>187</v>
      </c>
      <c r="D256" s="6" t="s">
        <v>219</v>
      </c>
      <c r="E256" s="6" t="s">
        <v>5</v>
      </c>
      <c r="F256" s="6"/>
      <c r="G256" s="47">
        <f>G257+G297+G298</f>
        <v>2905</v>
      </c>
      <c r="H256" s="47">
        <f>H257+H297+H298</f>
        <v>12997.97866</v>
      </c>
      <c r="I256" s="47">
        <f aca="true" t="shared" si="34" ref="G256:I259">I257</f>
        <v>12429.256</v>
      </c>
      <c r="J256" s="69">
        <f t="shared" si="23"/>
        <v>427.8573493975903</v>
      </c>
      <c r="K256" s="69">
        <f t="shared" si="25"/>
        <v>95.6245299759555</v>
      </c>
    </row>
    <row r="257" spans="1:11" ht="15.75" outlineLevel="5">
      <c r="A257" s="8" t="s">
        <v>130</v>
      </c>
      <c r="B257" s="12">
        <v>951</v>
      </c>
      <c r="C257" s="6" t="s">
        <v>187</v>
      </c>
      <c r="D257" s="6" t="s">
        <v>219</v>
      </c>
      <c r="E257" s="6" t="s">
        <v>5</v>
      </c>
      <c r="F257" s="6"/>
      <c r="G257" s="47">
        <f t="shared" si="34"/>
        <v>2905</v>
      </c>
      <c r="H257" s="47">
        <f t="shared" si="34"/>
        <v>12997.97866</v>
      </c>
      <c r="I257" s="47">
        <f t="shared" si="34"/>
        <v>12429.256</v>
      </c>
      <c r="J257" s="69">
        <f t="shared" si="23"/>
        <v>427.8573493975903</v>
      </c>
      <c r="K257" s="69">
        <f t="shared" si="25"/>
        <v>95.6245299759555</v>
      </c>
    </row>
    <row r="258" spans="1:11" ht="31.5" outlineLevel="5">
      <c r="A258" s="38" t="s">
        <v>307</v>
      </c>
      <c r="B258" s="22">
        <v>951</v>
      </c>
      <c r="C258" s="23" t="s">
        <v>187</v>
      </c>
      <c r="D258" s="23" t="s">
        <v>287</v>
      </c>
      <c r="E258" s="23" t="s">
        <v>5</v>
      </c>
      <c r="F258" s="23"/>
      <c r="G258" s="49">
        <f t="shared" si="34"/>
        <v>2905</v>
      </c>
      <c r="H258" s="49">
        <f t="shared" si="34"/>
        <v>12997.97866</v>
      </c>
      <c r="I258" s="49">
        <f t="shared" si="34"/>
        <v>12429.256</v>
      </c>
      <c r="J258" s="69">
        <f t="shared" si="23"/>
        <v>427.8573493975903</v>
      </c>
      <c r="K258" s="69">
        <f t="shared" si="25"/>
        <v>95.6245299759555</v>
      </c>
    </row>
    <row r="259" spans="1:11" ht="29.25" customHeight="1" outlineLevel="5">
      <c r="A259" s="3" t="s">
        <v>288</v>
      </c>
      <c r="B259" s="14">
        <v>951</v>
      </c>
      <c r="C259" s="4" t="s">
        <v>187</v>
      </c>
      <c r="D259" s="4" t="s">
        <v>379</v>
      </c>
      <c r="E259" s="4" t="s">
        <v>5</v>
      </c>
      <c r="F259" s="7"/>
      <c r="G259" s="50">
        <f t="shared" si="34"/>
        <v>2905</v>
      </c>
      <c r="H259" s="50">
        <f t="shared" si="34"/>
        <v>12997.97866</v>
      </c>
      <c r="I259" s="50">
        <f t="shared" si="34"/>
        <v>12429.256</v>
      </c>
      <c r="J259" s="69">
        <f t="shared" si="23"/>
        <v>427.8573493975903</v>
      </c>
      <c r="K259" s="69">
        <f t="shared" si="25"/>
        <v>95.6245299759555</v>
      </c>
    </row>
    <row r="260" spans="1:11" ht="21" customHeight="1" outlineLevel="5">
      <c r="A260" s="70" t="s">
        <v>89</v>
      </c>
      <c r="B260" s="71">
        <v>951</v>
      </c>
      <c r="C260" s="72" t="s">
        <v>187</v>
      </c>
      <c r="D260" s="72" t="s">
        <v>379</v>
      </c>
      <c r="E260" s="72" t="s">
        <v>84</v>
      </c>
      <c r="F260" s="73"/>
      <c r="G260" s="74">
        <f>G262+G261</f>
        <v>2905</v>
      </c>
      <c r="H260" s="74">
        <f>H262+H261</f>
        <v>12997.97866</v>
      </c>
      <c r="I260" s="74">
        <f>I262+I261</f>
        <v>12429.256</v>
      </c>
      <c r="J260" s="69">
        <f t="shared" si="23"/>
        <v>427.8573493975903</v>
      </c>
      <c r="K260" s="69">
        <f t="shared" si="25"/>
        <v>95.6245299759555</v>
      </c>
    </row>
    <row r="261" spans="1:11" ht="21" customHeight="1" outlineLevel="5">
      <c r="A261" s="21" t="s">
        <v>273</v>
      </c>
      <c r="B261" s="24">
        <v>951</v>
      </c>
      <c r="C261" s="25" t="s">
        <v>187</v>
      </c>
      <c r="D261" s="25" t="s">
        <v>379</v>
      </c>
      <c r="E261" s="25" t="s">
        <v>272</v>
      </c>
      <c r="F261" s="7"/>
      <c r="G261" s="48">
        <v>0</v>
      </c>
      <c r="H261" s="48">
        <v>0</v>
      </c>
      <c r="I261" s="48">
        <v>0</v>
      </c>
      <c r="J261" s="69"/>
      <c r="K261" s="69"/>
    </row>
    <row r="262" spans="1:11" ht="31.5" outlineLevel="5">
      <c r="A262" s="21" t="s">
        <v>90</v>
      </c>
      <c r="B262" s="24">
        <v>951</v>
      </c>
      <c r="C262" s="25" t="s">
        <v>187</v>
      </c>
      <c r="D262" s="25" t="s">
        <v>379</v>
      </c>
      <c r="E262" s="25" t="s">
        <v>85</v>
      </c>
      <c r="F262" s="7"/>
      <c r="G262" s="48">
        <v>2905</v>
      </c>
      <c r="H262" s="48">
        <v>12997.97866</v>
      </c>
      <c r="I262" s="48">
        <v>12429.256</v>
      </c>
      <c r="J262" s="69">
        <f t="shared" si="23"/>
        <v>427.8573493975903</v>
      </c>
      <c r="K262" s="69">
        <f t="shared" si="25"/>
        <v>95.6245299759555</v>
      </c>
    </row>
    <row r="263" spans="1:11" ht="15.75" outlineLevel="5">
      <c r="A263" s="20" t="s">
        <v>208</v>
      </c>
      <c r="B263" s="12">
        <v>951</v>
      </c>
      <c r="C263" s="6" t="s">
        <v>209</v>
      </c>
      <c r="D263" s="6" t="s">
        <v>219</v>
      </c>
      <c r="E263" s="6" t="s">
        <v>5</v>
      </c>
      <c r="F263" s="25"/>
      <c r="G263" s="47">
        <f>G264</f>
        <v>104054.45568</v>
      </c>
      <c r="H263" s="47">
        <f>H264</f>
        <v>107435.58911000002</v>
      </c>
      <c r="I263" s="47">
        <f>I264</f>
        <v>113069.152</v>
      </c>
      <c r="J263" s="69">
        <f t="shared" si="23"/>
        <v>108.6634409464627</v>
      </c>
      <c r="K263" s="69">
        <f t="shared" si="25"/>
        <v>105.24366547125454</v>
      </c>
    </row>
    <row r="264" spans="1:11" ht="15.75" outlineLevel="5">
      <c r="A264" s="8" t="s">
        <v>137</v>
      </c>
      <c r="B264" s="12">
        <v>951</v>
      </c>
      <c r="C264" s="6" t="s">
        <v>209</v>
      </c>
      <c r="D264" s="6" t="s">
        <v>219</v>
      </c>
      <c r="E264" s="6" t="s">
        <v>5</v>
      </c>
      <c r="F264" s="25"/>
      <c r="G264" s="47">
        <f>G265+G294+G297+G298</f>
        <v>104054.45568</v>
      </c>
      <c r="H264" s="47">
        <f>H265+H294+H297+H298</f>
        <v>107435.58911000002</v>
      </c>
      <c r="I264" s="47">
        <f>I265+I294+I297+I298</f>
        <v>113069.152</v>
      </c>
      <c r="J264" s="69">
        <f t="shared" si="23"/>
        <v>108.6634409464627</v>
      </c>
      <c r="K264" s="69">
        <f t="shared" si="25"/>
        <v>105.24366547125454</v>
      </c>
    </row>
    <row r="265" spans="1:11" ht="31.5" outlineLevel="5">
      <c r="A265" s="26" t="s">
        <v>196</v>
      </c>
      <c r="B265" s="22">
        <v>951</v>
      </c>
      <c r="C265" s="23" t="s">
        <v>209</v>
      </c>
      <c r="D265" s="23" t="s">
        <v>231</v>
      </c>
      <c r="E265" s="23" t="s">
        <v>5</v>
      </c>
      <c r="F265" s="23"/>
      <c r="G265" s="49">
        <f>G266+G276+G279+G282+G291+G285+G288+G272</f>
        <v>103904.45568</v>
      </c>
      <c r="H265" s="49">
        <f>H266+H276+H279+H282+H291+H285+H288+H272</f>
        <v>107420.73795000001</v>
      </c>
      <c r="I265" s="49">
        <f>I266+I276+I279+I282+I291+I285+I288+I272</f>
        <v>106401.721</v>
      </c>
      <c r="J265" s="69">
        <f aca="true" t="shared" si="35" ref="J265:J328">I265/G265*100</f>
        <v>102.40342466899683</v>
      </c>
      <c r="K265" s="69">
        <f t="shared" si="25"/>
        <v>99.05137781638187</v>
      </c>
    </row>
    <row r="266" spans="1:11" ht="47.25" outlineLevel="5">
      <c r="A266" s="3" t="s">
        <v>185</v>
      </c>
      <c r="B266" s="14">
        <v>951</v>
      </c>
      <c r="C266" s="4" t="s">
        <v>209</v>
      </c>
      <c r="D266" s="4" t="s">
        <v>380</v>
      </c>
      <c r="E266" s="4" t="s">
        <v>5</v>
      </c>
      <c r="F266" s="4"/>
      <c r="G266" s="50">
        <f>G267+G270</f>
        <v>16146.659</v>
      </c>
      <c r="H266" s="50">
        <f>H267+H270</f>
        <v>12245.304549999999</v>
      </c>
      <c r="I266" s="50">
        <f>I267+I270</f>
        <v>11234.956</v>
      </c>
      <c r="J266" s="69">
        <f t="shared" si="35"/>
        <v>69.58068539132462</v>
      </c>
      <c r="K266" s="69">
        <f t="shared" si="25"/>
        <v>91.74909414564134</v>
      </c>
    </row>
    <row r="267" spans="1:11" ht="19.5" customHeight="1" outlineLevel="5">
      <c r="A267" s="70" t="s">
        <v>89</v>
      </c>
      <c r="B267" s="71">
        <v>951</v>
      </c>
      <c r="C267" s="72" t="s">
        <v>209</v>
      </c>
      <c r="D267" s="72" t="s">
        <v>380</v>
      </c>
      <c r="E267" s="72" t="s">
        <v>84</v>
      </c>
      <c r="F267" s="72"/>
      <c r="G267" s="74">
        <f>G268+G269</f>
        <v>9891.958999999999</v>
      </c>
      <c r="H267" s="74">
        <f>H268+H269</f>
        <v>8723.07008</v>
      </c>
      <c r="I267" s="74">
        <f>I268+I269</f>
        <v>8202.652</v>
      </c>
      <c r="J267" s="69">
        <f t="shared" si="35"/>
        <v>82.92242214105417</v>
      </c>
      <c r="K267" s="69">
        <f t="shared" si="25"/>
        <v>94.0340032210311</v>
      </c>
    </row>
    <row r="268" spans="1:11" ht="31.5" outlineLevel="5">
      <c r="A268" s="21" t="s">
        <v>273</v>
      </c>
      <c r="B268" s="24">
        <v>951</v>
      </c>
      <c r="C268" s="25" t="s">
        <v>209</v>
      </c>
      <c r="D268" s="25" t="s">
        <v>380</v>
      </c>
      <c r="E268" s="25" t="s">
        <v>272</v>
      </c>
      <c r="F268" s="25"/>
      <c r="G268" s="48">
        <v>7141.959</v>
      </c>
      <c r="H268" s="48">
        <v>6831.58473</v>
      </c>
      <c r="I268" s="48">
        <v>6831.585</v>
      </c>
      <c r="J268" s="69">
        <f t="shared" si="35"/>
        <v>95.65421756131616</v>
      </c>
      <c r="K268" s="69">
        <f t="shared" si="25"/>
        <v>100.00000395223087</v>
      </c>
    </row>
    <row r="269" spans="1:11" ht="31.5" outlineLevel="5">
      <c r="A269" s="21" t="s">
        <v>90</v>
      </c>
      <c r="B269" s="24">
        <v>951</v>
      </c>
      <c r="C269" s="25" t="s">
        <v>209</v>
      </c>
      <c r="D269" s="25" t="s">
        <v>380</v>
      </c>
      <c r="E269" s="25" t="s">
        <v>85</v>
      </c>
      <c r="F269" s="25"/>
      <c r="G269" s="48">
        <v>2750</v>
      </c>
      <c r="H269" s="48">
        <v>1891.48535</v>
      </c>
      <c r="I269" s="48">
        <v>1371.067</v>
      </c>
      <c r="J269" s="69">
        <f t="shared" si="35"/>
        <v>49.856981818181815</v>
      </c>
      <c r="K269" s="69">
        <f t="shared" si="25"/>
        <v>72.48626059937499</v>
      </c>
    </row>
    <row r="270" spans="1:11" ht="15.75" outlineLevel="5">
      <c r="A270" s="70" t="s">
        <v>279</v>
      </c>
      <c r="B270" s="71">
        <v>951</v>
      </c>
      <c r="C270" s="72" t="s">
        <v>209</v>
      </c>
      <c r="D270" s="72" t="s">
        <v>380</v>
      </c>
      <c r="E270" s="72" t="s">
        <v>281</v>
      </c>
      <c r="F270" s="72"/>
      <c r="G270" s="74">
        <f>G271</f>
        <v>6254.7</v>
      </c>
      <c r="H270" s="74">
        <f>H271</f>
        <v>3522.23447</v>
      </c>
      <c r="I270" s="74">
        <f>I271</f>
        <v>3032.304</v>
      </c>
      <c r="J270" s="69">
        <f t="shared" si="35"/>
        <v>48.48040673413593</v>
      </c>
      <c r="K270" s="69">
        <f t="shared" si="25"/>
        <v>86.09035048140903</v>
      </c>
    </row>
    <row r="271" spans="1:11" ht="47.25" outlineLevel="5">
      <c r="A271" s="21" t="s">
        <v>280</v>
      </c>
      <c r="B271" s="24">
        <v>951</v>
      </c>
      <c r="C271" s="25" t="s">
        <v>209</v>
      </c>
      <c r="D271" s="25" t="s">
        <v>380</v>
      </c>
      <c r="E271" s="25" t="s">
        <v>282</v>
      </c>
      <c r="F271" s="25"/>
      <c r="G271" s="48">
        <v>6254.7</v>
      </c>
      <c r="H271" s="48">
        <v>3522.23447</v>
      </c>
      <c r="I271" s="48">
        <v>3032.304</v>
      </c>
      <c r="J271" s="69">
        <f t="shared" si="35"/>
        <v>48.48040673413593</v>
      </c>
      <c r="K271" s="69">
        <f t="shared" si="25"/>
        <v>86.09035048140903</v>
      </c>
    </row>
    <row r="272" spans="1:11" ht="47.25" outlineLevel="5">
      <c r="A272" s="3" t="s">
        <v>413</v>
      </c>
      <c r="B272" s="14">
        <v>951</v>
      </c>
      <c r="C272" s="4" t="s">
        <v>209</v>
      </c>
      <c r="D272" s="4" t="s">
        <v>414</v>
      </c>
      <c r="E272" s="4" t="s">
        <v>5</v>
      </c>
      <c r="F272" s="4"/>
      <c r="G272" s="50">
        <f>G273</f>
        <v>0</v>
      </c>
      <c r="H272" s="50">
        <f>H273</f>
        <v>10437.44478</v>
      </c>
      <c r="I272" s="50">
        <f>I273</f>
        <v>10436.974</v>
      </c>
      <c r="J272" s="69"/>
      <c r="K272" s="69">
        <f t="shared" si="25"/>
        <v>99.9954895090712</v>
      </c>
    </row>
    <row r="273" spans="1:11" ht="31.5" outlineLevel="5">
      <c r="A273" s="70" t="s">
        <v>89</v>
      </c>
      <c r="B273" s="71">
        <v>951</v>
      </c>
      <c r="C273" s="72" t="s">
        <v>209</v>
      </c>
      <c r="D273" s="72" t="s">
        <v>414</v>
      </c>
      <c r="E273" s="72" t="s">
        <v>84</v>
      </c>
      <c r="F273" s="72"/>
      <c r="G273" s="74">
        <f>G275+G274</f>
        <v>0</v>
      </c>
      <c r="H273" s="74">
        <f>H275+H274</f>
        <v>10437.44478</v>
      </c>
      <c r="I273" s="74">
        <f>I275+I274</f>
        <v>10436.974</v>
      </c>
      <c r="J273" s="69"/>
      <c r="K273" s="69">
        <f t="shared" si="25"/>
        <v>99.9954895090712</v>
      </c>
    </row>
    <row r="274" spans="1:11" ht="31.5" outlineLevel="5">
      <c r="A274" s="21" t="s">
        <v>273</v>
      </c>
      <c r="B274" s="24">
        <v>951</v>
      </c>
      <c r="C274" s="25" t="s">
        <v>209</v>
      </c>
      <c r="D274" s="25" t="s">
        <v>414</v>
      </c>
      <c r="E274" s="25" t="s">
        <v>272</v>
      </c>
      <c r="F274" s="25"/>
      <c r="G274" s="48">
        <v>0</v>
      </c>
      <c r="H274" s="48">
        <v>6264.61828</v>
      </c>
      <c r="I274" s="48">
        <v>6264.618</v>
      </c>
      <c r="J274" s="69"/>
      <c r="K274" s="69">
        <f t="shared" si="25"/>
        <v>99.99999553045394</v>
      </c>
    </row>
    <row r="275" spans="1:11" ht="31.5" outlineLevel="5">
      <c r="A275" s="21" t="s">
        <v>90</v>
      </c>
      <c r="B275" s="24">
        <v>951</v>
      </c>
      <c r="C275" s="25" t="s">
        <v>209</v>
      </c>
      <c r="D275" s="25" t="s">
        <v>414</v>
      </c>
      <c r="E275" s="25" t="s">
        <v>85</v>
      </c>
      <c r="F275" s="25"/>
      <c r="G275" s="48">
        <v>0</v>
      </c>
      <c r="H275" s="48">
        <v>4172.8265</v>
      </c>
      <c r="I275" s="48">
        <v>4172.356</v>
      </c>
      <c r="J275" s="69"/>
      <c r="K275" s="69">
        <f t="shared" si="25"/>
        <v>99.98872466899833</v>
      </c>
    </row>
    <row r="276" spans="1:11" ht="47.25" outlineLevel="5">
      <c r="A276" s="3" t="s">
        <v>317</v>
      </c>
      <c r="B276" s="14">
        <v>951</v>
      </c>
      <c r="C276" s="4" t="s">
        <v>209</v>
      </c>
      <c r="D276" s="4" t="s">
        <v>320</v>
      </c>
      <c r="E276" s="4" t="s">
        <v>5</v>
      </c>
      <c r="F276" s="4"/>
      <c r="G276" s="50">
        <f aca="true" t="shared" si="36" ref="G276:I277">G277</f>
        <v>4917.9</v>
      </c>
      <c r="H276" s="50">
        <f t="shared" si="36"/>
        <v>3270.313</v>
      </c>
      <c r="I276" s="50">
        <f t="shared" si="36"/>
        <v>3270.313</v>
      </c>
      <c r="J276" s="69">
        <f t="shared" si="35"/>
        <v>66.49815978364751</v>
      </c>
      <c r="K276" s="69">
        <f t="shared" si="25"/>
        <v>100</v>
      </c>
    </row>
    <row r="277" spans="1:11" ht="31.5" outlineLevel="5">
      <c r="A277" s="70" t="s">
        <v>89</v>
      </c>
      <c r="B277" s="71">
        <v>951</v>
      </c>
      <c r="C277" s="72" t="s">
        <v>209</v>
      </c>
      <c r="D277" s="72" t="s">
        <v>320</v>
      </c>
      <c r="E277" s="72" t="s">
        <v>84</v>
      </c>
      <c r="F277" s="72"/>
      <c r="G277" s="74">
        <f t="shared" si="36"/>
        <v>4917.9</v>
      </c>
      <c r="H277" s="74">
        <f t="shared" si="36"/>
        <v>3270.313</v>
      </c>
      <c r="I277" s="74">
        <f t="shared" si="36"/>
        <v>3270.313</v>
      </c>
      <c r="J277" s="69">
        <f t="shared" si="35"/>
        <v>66.49815978364751</v>
      </c>
      <c r="K277" s="69">
        <f t="shared" si="25"/>
        <v>100</v>
      </c>
    </row>
    <row r="278" spans="1:11" ht="31.5" outlineLevel="5">
      <c r="A278" s="21" t="s">
        <v>273</v>
      </c>
      <c r="B278" s="24">
        <v>951</v>
      </c>
      <c r="C278" s="25" t="s">
        <v>209</v>
      </c>
      <c r="D278" s="25" t="s">
        <v>320</v>
      </c>
      <c r="E278" s="25" t="s">
        <v>272</v>
      </c>
      <c r="F278" s="25"/>
      <c r="G278" s="48">
        <v>4917.9</v>
      </c>
      <c r="H278" s="48">
        <v>3270.313</v>
      </c>
      <c r="I278" s="48">
        <v>3270.313</v>
      </c>
      <c r="J278" s="69">
        <f t="shared" si="35"/>
        <v>66.49815978364751</v>
      </c>
      <c r="K278" s="69">
        <f t="shared" si="25"/>
        <v>100</v>
      </c>
    </row>
    <row r="279" spans="1:11" ht="63" outlineLevel="5">
      <c r="A279" s="3" t="s">
        <v>318</v>
      </c>
      <c r="B279" s="14">
        <v>951</v>
      </c>
      <c r="C279" s="4" t="s">
        <v>209</v>
      </c>
      <c r="D279" s="4" t="s">
        <v>321</v>
      </c>
      <c r="E279" s="4" t="s">
        <v>5</v>
      </c>
      <c r="F279" s="4"/>
      <c r="G279" s="50">
        <f aca="true" t="shared" si="37" ref="G279:I280">G280</f>
        <v>64000</v>
      </c>
      <c r="H279" s="50">
        <f t="shared" si="37"/>
        <v>75290.3524</v>
      </c>
      <c r="I279" s="50">
        <f t="shared" si="37"/>
        <v>75290.352</v>
      </c>
      <c r="J279" s="69">
        <f t="shared" si="35"/>
        <v>117.641175</v>
      </c>
      <c r="K279" s="69">
        <f t="shared" si="25"/>
        <v>99.99999946872342</v>
      </c>
    </row>
    <row r="280" spans="1:11" ht="15.75" outlineLevel="5">
      <c r="A280" s="70" t="s">
        <v>279</v>
      </c>
      <c r="B280" s="71">
        <v>951</v>
      </c>
      <c r="C280" s="72" t="s">
        <v>209</v>
      </c>
      <c r="D280" s="72" t="s">
        <v>321</v>
      </c>
      <c r="E280" s="72" t="s">
        <v>281</v>
      </c>
      <c r="F280" s="72"/>
      <c r="G280" s="74">
        <f t="shared" si="37"/>
        <v>64000</v>
      </c>
      <c r="H280" s="74">
        <f t="shared" si="37"/>
        <v>75290.3524</v>
      </c>
      <c r="I280" s="74">
        <f t="shared" si="37"/>
        <v>75290.352</v>
      </c>
      <c r="J280" s="69">
        <f t="shared" si="35"/>
        <v>117.641175</v>
      </c>
      <c r="K280" s="69">
        <f aca="true" t="shared" si="38" ref="K280:K346">I280/H280*100</f>
        <v>99.99999946872342</v>
      </c>
    </row>
    <row r="281" spans="1:11" ht="47.25" outlineLevel="5">
      <c r="A281" s="21" t="s">
        <v>280</v>
      </c>
      <c r="B281" s="24">
        <v>951</v>
      </c>
      <c r="C281" s="25" t="s">
        <v>209</v>
      </c>
      <c r="D281" s="25" t="s">
        <v>321</v>
      </c>
      <c r="E281" s="25" t="s">
        <v>282</v>
      </c>
      <c r="F281" s="25"/>
      <c r="G281" s="48">
        <v>64000</v>
      </c>
      <c r="H281" s="48">
        <v>75290.3524</v>
      </c>
      <c r="I281" s="48">
        <v>75290.352</v>
      </c>
      <c r="J281" s="69">
        <f t="shared" si="35"/>
        <v>117.641175</v>
      </c>
      <c r="K281" s="69">
        <f t="shared" si="38"/>
        <v>99.99999946872342</v>
      </c>
    </row>
    <row r="282" spans="1:11" ht="31.5" outlineLevel="5">
      <c r="A282" s="3" t="s">
        <v>319</v>
      </c>
      <c r="B282" s="14">
        <v>951</v>
      </c>
      <c r="C282" s="4" t="s">
        <v>209</v>
      </c>
      <c r="D282" s="4" t="s">
        <v>322</v>
      </c>
      <c r="E282" s="4" t="s">
        <v>5</v>
      </c>
      <c r="F282" s="4"/>
      <c r="G282" s="50">
        <f aca="true" t="shared" si="39" ref="G282:I283">G283</f>
        <v>15977.28068</v>
      </c>
      <c r="H282" s="50">
        <f t="shared" si="39"/>
        <v>3812.20428</v>
      </c>
      <c r="I282" s="50">
        <f t="shared" si="39"/>
        <v>3805.173</v>
      </c>
      <c r="J282" s="69">
        <f t="shared" si="35"/>
        <v>23.81614916963454</v>
      </c>
      <c r="K282" s="69">
        <f t="shared" si="38"/>
        <v>99.81555867724904</v>
      </c>
    </row>
    <row r="283" spans="1:11" ht="47.25" outlineLevel="5">
      <c r="A283" s="70" t="s">
        <v>330</v>
      </c>
      <c r="B283" s="71">
        <v>951</v>
      </c>
      <c r="C283" s="72" t="s">
        <v>209</v>
      </c>
      <c r="D283" s="72" t="s">
        <v>322</v>
      </c>
      <c r="E283" s="72" t="s">
        <v>328</v>
      </c>
      <c r="F283" s="72"/>
      <c r="G283" s="74">
        <f t="shared" si="39"/>
        <v>15977.28068</v>
      </c>
      <c r="H283" s="74">
        <f t="shared" si="39"/>
        <v>3812.20428</v>
      </c>
      <c r="I283" s="74">
        <f t="shared" si="39"/>
        <v>3805.173</v>
      </c>
      <c r="J283" s="69">
        <f t="shared" si="35"/>
        <v>23.81614916963454</v>
      </c>
      <c r="K283" s="69">
        <f t="shared" si="38"/>
        <v>99.81555867724904</v>
      </c>
    </row>
    <row r="284" spans="1:11" ht="63" outlineLevel="5">
      <c r="A284" s="21" t="s">
        <v>331</v>
      </c>
      <c r="B284" s="24">
        <v>951</v>
      </c>
      <c r="C284" s="25" t="s">
        <v>209</v>
      </c>
      <c r="D284" s="25" t="s">
        <v>322</v>
      </c>
      <c r="E284" s="25" t="s">
        <v>329</v>
      </c>
      <c r="F284" s="25"/>
      <c r="G284" s="48">
        <v>15977.28068</v>
      </c>
      <c r="H284" s="48">
        <v>3812.20428</v>
      </c>
      <c r="I284" s="48">
        <v>3805.173</v>
      </c>
      <c r="J284" s="69">
        <f t="shared" si="35"/>
        <v>23.81614916963454</v>
      </c>
      <c r="K284" s="69">
        <f t="shared" si="38"/>
        <v>99.81555867724904</v>
      </c>
    </row>
    <row r="285" spans="1:11" ht="47.25" outlineLevel="5">
      <c r="A285" s="3" t="s">
        <v>336</v>
      </c>
      <c r="B285" s="14">
        <v>951</v>
      </c>
      <c r="C285" s="4" t="s">
        <v>209</v>
      </c>
      <c r="D285" s="4" t="s">
        <v>338</v>
      </c>
      <c r="E285" s="4" t="s">
        <v>5</v>
      </c>
      <c r="F285" s="4"/>
      <c r="G285" s="50">
        <f aca="true" t="shared" si="40" ref="G285:I286">G286</f>
        <v>152.2</v>
      </c>
      <c r="H285" s="50">
        <f t="shared" si="40"/>
        <v>101.144</v>
      </c>
      <c r="I285" s="50">
        <f t="shared" si="40"/>
        <v>101.144</v>
      </c>
      <c r="J285" s="69">
        <f t="shared" si="35"/>
        <v>66.45466491458608</v>
      </c>
      <c r="K285" s="69">
        <f t="shared" si="38"/>
        <v>100</v>
      </c>
    </row>
    <row r="286" spans="1:11" ht="31.5" outlineLevel="5">
      <c r="A286" s="70" t="s">
        <v>89</v>
      </c>
      <c r="B286" s="71">
        <v>951</v>
      </c>
      <c r="C286" s="72" t="s">
        <v>209</v>
      </c>
      <c r="D286" s="72" t="s">
        <v>338</v>
      </c>
      <c r="E286" s="72" t="s">
        <v>84</v>
      </c>
      <c r="F286" s="72"/>
      <c r="G286" s="74">
        <f t="shared" si="40"/>
        <v>152.2</v>
      </c>
      <c r="H286" s="74">
        <f t="shared" si="40"/>
        <v>101.144</v>
      </c>
      <c r="I286" s="74">
        <f t="shared" si="40"/>
        <v>101.144</v>
      </c>
      <c r="J286" s="69">
        <f t="shared" si="35"/>
        <v>66.45466491458608</v>
      </c>
      <c r="K286" s="69">
        <f t="shared" si="38"/>
        <v>100</v>
      </c>
    </row>
    <row r="287" spans="1:11" ht="31.5" outlineLevel="5">
      <c r="A287" s="21" t="s">
        <v>273</v>
      </c>
      <c r="B287" s="24">
        <v>951</v>
      </c>
      <c r="C287" s="25" t="s">
        <v>209</v>
      </c>
      <c r="D287" s="25" t="s">
        <v>338</v>
      </c>
      <c r="E287" s="25" t="s">
        <v>272</v>
      </c>
      <c r="F287" s="25"/>
      <c r="G287" s="48">
        <v>152.2</v>
      </c>
      <c r="H287" s="48">
        <v>101.144</v>
      </c>
      <c r="I287" s="48">
        <v>101.144</v>
      </c>
      <c r="J287" s="69">
        <f t="shared" si="35"/>
        <v>66.45466491458608</v>
      </c>
      <c r="K287" s="69">
        <f t="shared" si="38"/>
        <v>100</v>
      </c>
    </row>
    <row r="288" spans="1:11" ht="47.25" outlineLevel="5">
      <c r="A288" s="3" t="s">
        <v>337</v>
      </c>
      <c r="B288" s="14">
        <v>951</v>
      </c>
      <c r="C288" s="4" t="s">
        <v>209</v>
      </c>
      <c r="D288" s="4" t="s">
        <v>339</v>
      </c>
      <c r="E288" s="4" t="s">
        <v>5</v>
      </c>
      <c r="F288" s="4"/>
      <c r="G288" s="50">
        <f aca="true" t="shared" si="41" ref="G288:I289">G289</f>
        <v>2210.416</v>
      </c>
      <c r="H288" s="50">
        <f t="shared" si="41"/>
        <v>1763.97494</v>
      </c>
      <c r="I288" s="50">
        <f t="shared" si="41"/>
        <v>1763.975</v>
      </c>
      <c r="J288" s="69">
        <f t="shared" si="35"/>
        <v>79.80285158992695</v>
      </c>
      <c r="K288" s="69">
        <f t="shared" si="38"/>
        <v>100.00000340140886</v>
      </c>
    </row>
    <row r="289" spans="1:11" ht="15.75" outlineLevel="5">
      <c r="A289" s="70" t="s">
        <v>279</v>
      </c>
      <c r="B289" s="71">
        <v>951</v>
      </c>
      <c r="C289" s="72" t="s">
        <v>209</v>
      </c>
      <c r="D289" s="72" t="s">
        <v>339</v>
      </c>
      <c r="E289" s="72" t="s">
        <v>281</v>
      </c>
      <c r="F289" s="72"/>
      <c r="G289" s="74">
        <f t="shared" si="41"/>
        <v>2210.416</v>
      </c>
      <c r="H289" s="74">
        <f t="shared" si="41"/>
        <v>1763.97494</v>
      </c>
      <c r="I289" s="74">
        <f t="shared" si="41"/>
        <v>1763.975</v>
      </c>
      <c r="J289" s="69">
        <f t="shared" si="35"/>
        <v>79.80285158992695</v>
      </c>
      <c r="K289" s="69">
        <f t="shared" si="38"/>
        <v>100.00000340140886</v>
      </c>
    </row>
    <row r="290" spans="1:11" ht="47.25" outlineLevel="5">
      <c r="A290" s="21" t="s">
        <v>280</v>
      </c>
      <c r="B290" s="24">
        <v>951</v>
      </c>
      <c r="C290" s="25" t="s">
        <v>209</v>
      </c>
      <c r="D290" s="25" t="s">
        <v>339</v>
      </c>
      <c r="E290" s="25" t="s">
        <v>282</v>
      </c>
      <c r="F290" s="25"/>
      <c r="G290" s="48">
        <v>2210.416</v>
      </c>
      <c r="H290" s="48">
        <v>1763.97494</v>
      </c>
      <c r="I290" s="48">
        <v>1763.975</v>
      </c>
      <c r="J290" s="69">
        <f t="shared" si="35"/>
        <v>79.80285158992695</v>
      </c>
      <c r="K290" s="69">
        <f t="shared" si="38"/>
        <v>100.00000340140886</v>
      </c>
    </row>
    <row r="291" spans="1:11" ht="31.5" outlineLevel="5">
      <c r="A291" s="3" t="s">
        <v>333</v>
      </c>
      <c r="B291" s="14">
        <v>951</v>
      </c>
      <c r="C291" s="4" t="s">
        <v>209</v>
      </c>
      <c r="D291" s="4" t="s">
        <v>334</v>
      </c>
      <c r="E291" s="4" t="s">
        <v>5</v>
      </c>
      <c r="F291" s="4"/>
      <c r="G291" s="50">
        <f aca="true" t="shared" si="42" ref="G291:I292">G292</f>
        <v>500</v>
      </c>
      <c r="H291" s="50">
        <f t="shared" si="42"/>
        <v>500</v>
      </c>
      <c r="I291" s="50">
        <f t="shared" si="42"/>
        <v>498.834</v>
      </c>
      <c r="J291" s="69">
        <f t="shared" si="35"/>
        <v>99.7668</v>
      </c>
      <c r="K291" s="69">
        <f t="shared" si="38"/>
        <v>99.7668</v>
      </c>
    </row>
    <row r="292" spans="1:11" ht="47.25" outlineLevel="5">
      <c r="A292" s="70" t="s">
        <v>330</v>
      </c>
      <c r="B292" s="71">
        <v>951</v>
      </c>
      <c r="C292" s="72" t="s">
        <v>209</v>
      </c>
      <c r="D292" s="72" t="s">
        <v>334</v>
      </c>
      <c r="E292" s="72" t="s">
        <v>328</v>
      </c>
      <c r="F292" s="72"/>
      <c r="G292" s="74">
        <f t="shared" si="42"/>
        <v>500</v>
      </c>
      <c r="H292" s="74">
        <f t="shared" si="42"/>
        <v>500</v>
      </c>
      <c r="I292" s="74">
        <f t="shared" si="42"/>
        <v>498.834</v>
      </c>
      <c r="J292" s="69">
        <f t="shared" si="35"/>
        <v>99.7668</v>
      </c>
      <c r="K292" s="69">
        <f t="shared" si="38"/>
        <v>99.7668</v>
      </c>
    </row>
    <row r="293" spans="1:11" ht="63" outlineLevel="5">
      <c r="A293" s="21" t="s">
        <v>331</v>
      </c>
      <c r="B293" s="24">
        <v>951</v>
      </c>
      <c r="C293" s="25" t="s">
        <v>209</v>
      </c>
      <c r="D293" s="25" t="s">
        <v>334</v>
      </c>
      <c r="E293" s="25" t="s">
        <v>329</v>
      </c>
      <c r="F293" s="25"/>
      <c r="G293" s="48">
        <v>500</v>
      </c>
      <c r="H293" s="48">
        <v>500</v>
      </c>
      <c r="I293" s="48">
        <v>498.834</v>
      </c>
      <c r="J293" s="69">
        <f t="shared" si="35"/>
        <v>99.7668</v>
      </c>
      <c r="K293" s="69">
        <f t="shared" si="38"/>
        <v>99.7668</v>
      </c>
    </row>
    <row r="294" spans="1:11" ht="47.25" outlineLevel="5">
      <c r="A294" s="26" t="s">
        <v>305</v>
      </c>
      <c r="B294" s="23">
        <v>951</v>
      </c>
      <c r="C294" s="23" t="s">
        <v>209</v>
      </c>
      <c r="D294" s="23" t="s">
        <v>286</v>
      </c>
      <c r="E294" s="23" t="s">
        <v>5</v>
      </c>
      <c r="F294" s="23"/>
      <c r="G294" s="49">
        <f aca="true" t="shared" si="43" ref="G294:I295">G295</f>
        <v>150</v>
      </c>
      <c r="H294" s="49">
        <f t="shared" si="43"/>
        <v>14.85116</v>
      </c>
      <c r="I294" s="49">
        <f t="shared" si="43"/>
        <v>11.617</v>
      </c>
      <c r="J294" s="69">
        <f t="shared" si="35"/>
        <v>7.744666666666668</v>
      </c>
      <c r="K294" s="69">
        <f t="shared" si="38"/>
        <v>78.22284589217274</v>
      </c>
    </row>
    <row r="295" spans="1:11" ht="31.5" outlineLevel="5">
      <c r="A295" s="3" t="s">
        <v>89</v>
      </c>
      <c r="B295" s="4">
        <v>951</v>
      </c>
      <c r="C295" s="4" t="s">
        <v>209</v>
      </c>
      <c r="D295" s="4" t="s">
        <v>370</v>
      </c>
      <c r="E295" s="4" t="s">
        <v>84</v>
      </c>
      <c r="F295" s="4"/>
      <c r="G295" s="50">
        <f t="shared" si="43"/>
        <v>150</v>
      </c>
      <c r="H295" s="50">
        <f t="shared" si="43"/>
        <v>14.85116</v>
      </c>
      <c r="I295" s="50">
        <f t="shared" si="43"/>
        <v>11.617</v>
      </c>
      <c r="J295" s="69">
        <f t="shared" si="35"/>
        <v>7.744666666666668</v>
      </c>
      <c r="K295" s="69">
        <f t="shared" si="38"/>
        <v>78.22284589217274</v>
      </c>
    </row>
    <row r="296" spans="1:11" ht="31.5" outlineLevel="5">
      <c r="A296" s="29" t="s">
        <v>90</v>
      </c>
      <c r="B296" s="25">
        <v>951</v>
      </c>
      <c r="C296" s="25" t="s">
        <v>209</v>
      </c>
      <c r="D296" s="25" t="s">
        <v>370</v>
      </c>
      <c r="E296" s="25" t="s">
        <v>85</v>
      </c>
      <c r="F296" s="25"/>
      <c r="G296" s="66">
        <v>150</v>
      </c>
      <c r="H296" s="48">
        <v>14.85116</v>
      </c>
      <c r="I296" s="48">
        <v>11.617</v>
      </c>
      <c r="J296" s="69">
        <f t="shared" si="35"/>
        <v>7.744666666666668</v>
      </c>
      <c r="K296" s="69">
        <f t="shared" si="38"/>
        <v>78.22284589217274</v>
      </c>
    </row>
    <row r="297" spans="1:11" ht="15.75" outlineLevel="5">
      <c r="A297" s="53" t="s">
        <v>98</v>
      </c>
      <c r="B297" s="25" t="s">
        <v>464</v>
      </c>
      <c r="C297" s="54" t="s">
        <v>209</v>
      </c>
      <c r="D297" s="54" t="s">
        <v>359</v>
      </c>
      <c r="E297" s="54" t="s">
        <v>85</v>
      </c>
      <c r="F297" s="25"/>
      <c r="G297" s="48">
        <v>0</v>
      </c>
      <c r="H297" s="48">
        <v>0</v>
      </c>
      <c r="I297" s="48">
        <v>2926.338</v>
      </c>
      <c r="J297" s="69"/>
      <c r="K297" s="69"/>
    </row>
    <row r="298" spans="1:11" ht="31.5" outlineLevel="5">
      <c r="A298" s="21" t="s">
        <v>273</v>
      </c>
      <c r="B298" s="25" t="s">
        <v>464</v>
      </c>
      <c r="C298" s="54" t="s">
        <v>209</v>
      </c>
      <c r="D298" s="54" t="s">
        <v>465</v>
      </c>
      <c r="E298" s="54" t="s">
        <v>272</v>
      </c>
      <c r="F298" s="25"/>
      <c r="G298" s="48">
        <v>0</v>
      </c>
      <c r="H298" s="48">
        <v>0</v>
      </c>
      <c r="I298" s="48">
        <v>3729.476</v>
      </c>
      <c r="J298" s="69"/>
      <c r="K298" s="69"/>
    </row>
    <row r="299" spans="1:11" ht="16.5" customHeight="1" outlineLevel="5">
      <c r="A299" s="5" t="s">
        <v>32</v>
      </c>
      <c r="B299" s="12">
        <v>951</v>
      </c>
      <c r="C299" s="6" t="s">
        <v>12</v>
      </c>
      <c r="D299" s="6" t="s">
        <v>219</v>
      </c>
      <c r="E299" s="6" t="s">
        <v>5</v>
      </c>
      <c r="F299" s="6"/>
      <c r="G299" s="47">
        <f aca="true" t="shared" si="44" ref="G299:I300">G300</f>
        <v>319.38772</v>
      </c>
      <c r="H299" s="47">
        <f t="shared" si="44"/>
        <v>49.98872</v>
      </c>
      <c r="I299" s="47">
        <f t="shared" si="44"/>
        <v>49.98872</v>
      </c>
      <c r="J299" s="69">
        <f t="shared" si="35"/>
        <v>15.651422039645105</v>
      </c>
      <c r="K299" s="69">
        <f t="shared" si="38"/>
        <v>100</v>
      </c>
    </row>
    <row r="300" spans="1:11" ht="31.5" outlineLevel="5">
      <c r="A300" s="36" t="s">
        <v>121</v>
      </c>
      <c r="B300" s="12">
        <v>951</v>
      </c>
      <c r="C300" s="6" t="s">
        <v>12</v>
      </c>
      <c r="D300" s="6" t="s">
        <v>220</v>
      </c>
      <c r="E300" s="6" t="s">
        <v>5</v>
      </c>
      <c r="F300" s="6"/>
      <c r="G300" s="47">
        <f t="shared" si="44"/>
        <v>319.38772</v>
      </c>
      <c r="H300" s="47">
        <f t="shared" si="44"/>
        <v>49.98872</v>
      </c>
      <c r="I300" s="47">
        <f t="shared" si="44"/>
        <v>49.98872</v>
      </c>
      <c r="J300" s="69">
        <f t="shared" si="35"/>
        <v>15.651422039645105</v>
      </c>
      <c r="K300" s="69">
        <f t="shared" si="38"/>
        <v>100</v>
      </c>
    </row>
    <row r="301" spans="1:11" ht="31.5" outlineLevel="5">
      <c r="A301" s="36" t="s">
        <v>122</v>
      </c>
      <c r="B301" s="12">
        <v>951</v>
      </c>
      <c r="C301" s="6" t="s">
        <v>12</v>
      </c>
      <c r="D301" s="6" t="s">
        <v>353</v>
      </c>
      <c r="E301" s="6" t="s">
        <v>5</v>
      </c>
      <c r="F301" s="6"/>
      <c r="G301" s="47">
        <f>G302+G308</f>
        <v>319.38772</v>
      </c>
      <c r="H301" s="47">
        <f>H302+H308</f>
        <v>49.98872</v>
      </c>
      <c r="I301" s="47">
        <f>I302+I308</f>
        <v>49.98872</v>
      </c>
      <c r="J301" s="69">
        <f t="shared" si="35"/>
        <v>15.651422039645105</v>
      </c>
      <c r="K301" s="69">
        <f t="shared" si="38"/>
        <v>100</v>
      </c>
    </row>
    <row r="302" spans="1:11" ht="47.25" outlineLevel="5">
      <c r="A302" s="38" t="s">
        <v>170</v>
      </c>
      <c r="B302" s="22">
        <v>951</v>
      </c>
      <c r="C302" s="23" t="s">
        <v>12</v>
      </c>
      <c r="D302" s="23" t="s">
        <v>381</v>
      </c>
      <c r="E302" s="23" t="s">
        <v>5</v>
      </c>
      <c r="F302" s="23"/>
      <c r="G302" s="49">
        <f>G303+G306</f>
        <v>0.70872</v>
      </c>
      <c r="H302" s="49">
        <f>H303+H306</f>
        <v>0.70872</v>
      </c>
      <c r="I302" s="49">
        <f>I303+I306</f>
        <v>0.70872</v>
      </c>
      <c r="J302" s="69">
        <f t="shared" si="35"/>
        <v>100</v>
      </c>
      <c r="K302" s="69">
        <f t="shared" si="38"/>
        <v>100</v>
      </c>
    </row>
    <row r="303" spans="1:11" ht="31.5" outlineLevel="5">
      <c r="A303" s="3" t="s">
        <v>83</v>
      </c>
      <c r="B303" s="14">
        <v>951</v>
      </c>
      <c r="C303" s="4" t="s">
        <v>12</v>
      </c>
      <c r="D303" s="4" t="s">
        <v>381</v>
      </c>
      <c r="E303" s="4" t="s">
        <v>80</v>
      </c>
      <c r="F303" s="4"/>
      <c r="G303" s="50">
        <f>G304+G305</f>
        <v>0.61</v>
      </c>
      <c r="H303" s="50">
        <f>H304+H305</f>
        <v>0.61</v>
      </c>
      <c r="I303" s="50">
        <f>I304+I305</f>
        <v>0.61</v>
      </c>
      <c r="J303" s="69">
        <f t="shared" si="35"/>
        <v>100</v>
      </c>
      <c r="K303" s="69">
        <f t="shared" si="38"/>
        <v>100</v>
      </c>
    </row>
    <row r="304" spans="1:11" ht="19.5" customHeight="1" outlineLevel="5">
      <c r="A304" s="21" t="s">
        <v>216</v>
      </c>
      <c r="B304" s="24">
        <v>951</v>
      </c>
      <c r="C304" s="25" t="s">
        <v>12</v>
      </c>
      <c r="D304" s="25" t="s">
        <v>381</v>
      </c>
      <c r="E304" s="25" t="s">
        <v>81</v>
      </c>
      <c r="F304" s="25"/>
      <c r="G304" s="48">
        <v>0.468</v>
      </c>
      <c r="H304" s="48">
        <v>0.468</v>
      </c>
      <c r="I304" s="48">
        <v>0.468</v>
      </c>
      <c r="J304" s="69">
        <f t="shared" si="35"/>
        <v>100</v>
      </c>
      <c r="K304" s="69">
        <f t="shared" si="38"/>
        <v>100</v>
      </c>
    </row>
    <row r="305" spans="1:11" ht="47.25" outlineLevel="5">
      <c r="A305" s="21" t="s">
        <v>211</v>
      </c>
      <c r="B305" s="24">
        <v>951</v>
      </c>
      <c r="C305" s="25" t="s">
        <v>12</v>
      </c>
      <c r="D305" s="25" t="s">
        <v>381</v>
      </c>
      <c r="E305" s="25" t="s">
        <v>212</v>
      </c>
      <c r="F305" s="25"/>
      <c r="G305" s="48">
        <v>0.142</v>
      </c>
      <c r="H305" s="48">
        <v>0.142</v>
      </c>
      <c r="I305" s="48">
        <v>0.142</v>
      </c>
      <c r="J305" s="69">
        <f t="shared" si="35"/>
        <v>100</v>
      </c>
      <c r="K305" s="69">
        <f t="shared" si="38"/>
        <v>100</v>
      </c>
    </row>
    <row r="306" spans="1:11" ht="31.5" outlineLevel="5">
      <c r="A306" s="3" t="s">
        <v>89</v>
      </c>
      <c r="B306" s="14">
        <v>951</v>
      </c>
      <c r="C306" s="4" t="s">
        <v>12</v>
      </c>
      <c r="D306" s="4" t="s">
        <v>381</v>
      </c>
      <c r="E306" s="4" t="s">
        <v>84</v>
      </c>
      <c r="F306" s="4"/>
      <c r="G306" s="50">
        <f>G307</f>
        <v>0.09872</v>
      </c>
      <c r="H306" s="50">
        <f>H307</f>
        <v>0.09872</v>
      </c>
      <c r="I306" s="50">
        <f>I307</f>
        <v>0.09872</v>
      </c>
      <c r="J306" s="69">
        <f t="shared" si="35"/>
        <v>100</v>
      </c>
      <c r="K306" s="69">
        <f t="shared" si="38"/>
        <v>100</v>
      </c>
    </row>
    <row r="307" spans="1:11" ht="31.5" outlineLevel="5">
      <c r="A307" s="21" t="s">
        <v>90</v>
      </c>
      <c r="B307" s="24">
        <v>951</v>
      </c>
      <c r="C307" s="25" t="s">
        <v>12</v>
      </c>
      <c r="D307" s="25" t="s">
        <v>381</v>
      </c>
      <c r="E307" s="25" t="s">
        <v>85</v>
      </c>
      <c r="F307" s="25"/>
      <c r="G307" s="48">
        <v>0.09872</v>
      </c>
      <c r="H307" s="48">
        <v>0.09872</v>
      </c>
      <c r="I307" s="48">
        <v>0.09872</v>
      </c>
      <c r="J307" s="69">
        <f t="shared" si="35"/>
        <v>100</v>
      </c>
      <c r="K307" s="69">
        <f t="shared" si="38"/>
        <v>100</v>
      </c>
    </row>
    <row r="308" spans="1:11" ht="18.75" customHeight="1" outlineLevel="5">
      <c r="A308" s="26" t="s">
        <v>188</v>
      </c>
      <c r="B308" s="22">
        <v>951</v>
      </c>
      <c r="C308" s="23" t="s">
        <v>12</v>
      </c>
      <c r="D308" s="23" t="s">
        <v>382</v>
      </c>
      <c r="E308" s="23" t="s">
        <v>5</v>
      </c>
      <c r="F308" s="23"/>
      <c r="G308" s="49">
        <f aca="true" t="shared" si="45" ref="G308:I309">G309</f>
        <v>318.679</v>
      </c>
      <c r="H308" s="49">
        <f t="shared" si="45"/>
        <v>49.28</v>
      </c>
      <c r="I308" s="49">
        <f t="shared" si="45"/>
        <v>49.28</v>
      </c>
      <c r="J308" s="69">
        <f t="shared" si="35"/>
        <v>15.463836650673562</v>
      </c>
      <c r="K308" s="69">
        <f t="shared" si="38"/>
        <v>100</v>
      </c>
    </row>
    <row r="309" spans="1:11" ht="18.75" customHeight="1" outlineLevel="5">
      <c r="A309" s="3" t="s">
        <v>89</v>
      </c>
      <c r="B309" s="14">
        <v>951</v>
      </c>
      <c r="C309" s="4" t="s">
        <v>12</v>
      </c>
      <c r="D309" s="4" t="s">
        <v>382</v>
      </c>
      <c r="E309" s="4" t="s">
        <v>84</v>
      </c>
      <c r="F309" s="4"/>
      <c r="G309" s="50">
        <f t="shared" si="45"/>
        <v>318.679</v>
      </c>
      <c r="H309" s="50">
        <f t="shared" si="45"/>
        <v>49.28</v>
      </c>
      <c r="I309" s="50">
        <f t="shared" si="45"/>
        <v>49.28</v>
      </c>
      <c r="J309" s="69">
        <f t="shared" si="35"/>
        <v>15.463836650673562</v>
      </c>
      <c r="K309" s="69">
        <f t="shared" si="38"/>
        <v>100</v>
      </c>
    </row>
    <row r="310" spans="1:11" ht="31.5" outlineLevel="5">
      <c r="A310" s="21" t="s">
        <v>90</v>
      </c>
      <c r="B310" s="24">
        <v>951</v>
      </c>
      <c r="C310" s="25" t="s">
        <v>12</v>
      </c>
      <c r="D310" s="25" t="s">
        <v>382</v>
      </c>
      <c r="E310" s="25" t="s">
        <v>85</v>
      </c>
      <c r="F310" s="25"/>
      <c r="G310" s="48">
        <v>318.679</v>
      </c>
      <c r="H310" s="48">
        <v>49.28</v>
      </c>
      <c r="I310" s="48">
        <v>49.28</v>
      </c>
      <c r="J310" s="69">
        <f t="shared" si="35"/>
        <v>15.463836650673562</v>
      </c>
      <c r="K310" s="69">
        <f t="shared" si="38"/>
        <v>100</v>
      </c>
    </row>
    <row r="311" spans="1:11" ht="18.75" outlineLevel="5">
      <c r="A311" s="33" t="s">
        <v>45</v>
      </c>
      <c r="B311" s="11">
        <v>951</v>
      </c>
      <c r="C311" s="9" t="s">
        <v>44</v>
      </c>
      <c r="D311" s="9" t="s">
        <v>219</v>
      </c>
      <c r="E311" s="9" t="s">
        <v>5</v>
      </c>
      <c r="F311" s="9"/>
      <c r="G311" s="46">
        <f>G312+G318+G323</f>
        <v>20406.638</v>
      </c>
      <c r="H311" s="46">
        <f>H312+H318+H323</f>
        <v>21141.45122</v>
      </c>
      <c r="I311" s="46">
        <f>I312+I318+I323</f>
        <v>21752.364</v>
      </c>
      <c r="J311" s="69">
        <f t="shared" si="35"/>
        <v>106.5945502634976</v>
      </c>
      <c r="K311" s="69">
        <f t="shared" si="38"/>
        <v>102.88964448865305</v>
      </c>
    </row>
    <row r="312" spans="1:11" ht="15.75" outlineLevel="5">
      <c r="A312" s="39" t="s">
        <v>283</v>
      </c>
      <c r="B312" s="11">
        <v>951</v>
      </c>
      <c r="C312" s="15" t="s">
        <v>284</v>
      </c>
      <c r="D312" s="15" t="s">
        <v>219</v>
      </c>
      <c r="E312" s="15" t="s">
        <v>5</v>
      </c>
      <c r="F312" s="15"/>
      <c r="G312" s="52">
        <f aca="true" t="shared" si="46" ref="G312:I314">G313</f>
        <v>15212.96</v>
      </c>
      <c r="H312" s="52">
        <f t="shared" si="46"/>
        <v>15739.15722</v>
      </c>
      <c r="I312" s="52">
        <f t="shared" si="46"/>
        <v>15739.157</v>
      </c>
      <c r="J312" s="69">
        <f t="shared" si="35"/>
        <v>103.45887322388279</v>
      </c>
      <c r="K312" s="69">
        <f t="shared" si="38"/>
        <v>99.99999860221233</v>
      </c>
    </row>
    <row r="313" spans="1:11" ht="31.5" outlineLevel="4">
      <c r="A313" s="20" t="s">
        <v>177</v>
      </c>
      <c r="B313" s="12">
        <v>951</v>
      </c>
      <c r="C313" s="6" t="s">
        <v>284</v>
      </c>
      <c r="D313" s="6" t="s">
        <v>232</v>
      </c>
      <c r="E313" s="6" t="s">
        <v>5</v>
      </c>
      <c r="F313" s="6"/>
      <c r="G313" s="47">
        <f t="shared" si="46"/>
        <v>15212.96</v>
      </c>
      <c r="H313" s="47">
        <f t="shared" si="46"/>
        <v>15739.15722</v>
      </c>
      <c r="I313" s="47">
        <f t="shared" si="46"/>
        <v>15739.157</v>
      </c>
      <c r="J313" s="69">
        <f t="shared" si="35"/>
        <v>103.45887322388279</v>
      </c>
      <c r="K313" s="69">
        <f t="shared" si="38"/>
        <v>99.99999860221233</v>
      </c>
    </row>
    <row r="314" spans="1:11" ht="33" customHeight="1" outlineLevel="5">
      <c r="A314" s="38" t="s">
        <v>138</v>
      </c>
      <c r="B314" s="22">
        <v>951</v>
      </c>
      <c r="C314" s="23" t="s">
        <v>284</v>
      </c>
      <c r="D314" s="23" t="s">
        <v>233</v>
      </c>
      <c r="E314" s="23" t="s">
        <v>5</v>
      </c>
      <c r="F314" s="27"/>
      <c r="G314" s="49">
        <f t="shared" si="46"/>
        <v>15212.96</v>
      </c>
      <c r="H314" s="49">
        <f t="shared" si="46"/>
        <v>15739.15722</v>
      </c>
      <c r="I314" s="49">
        <f t="shared" si="46"/>
        <v>15739.157</v>
      </c>
      <c r="J314" s="69">
        <f t="shared" si="35"/>
        <v>103.45887322388279</v>
      </c>
      <c r="K314" s="69">
        <f t="shared" si="38"/>
        <v>99.99999860221233</v>
      </c>
    </row>
    <row r="315" spans="1:11" ht="22.5" customHeight="1" outlineLevel="5">
      <c r="A315" s="3" t="s">
        <v>106</v>
      </c>
      <c r="B315" s="14">
        <v>951</v>
      </c>
      <c r="C315" s="4" t="s">
        <v>284</v>
      </c>
      <c r="D315" s="4" t="s">
        <v>233</v>
      </c>
      <c r="E315" s="4" t="s">
        <v>5</v>
      </c>
      <c r="F315" s="18"/>
      <c r="G315" s="50">
        <f>G316+G317</f>
        <v>15212.96</v>
      </c>
      <c r="H315" s="50">
        <f>H316+H317</f>
        <v>15739.15722</v>
      </c>
      <c r="I315" s="50">
        <f>I316+I317</f>
        <v>15739.157</v>
      </c>
      <c r="J315" s="69">
        <f t="shared" si="35"/>
        <v>103.45887322388279</v>
      </c>
      <c r="K315" s="69">
        <f t="shared" si="38"/>
        <v>99.99999860221233</v>
      </c>
    </row>
    <row r="316" spans="1:11" ht="47.25" outlineLevel="5">
      <c r="A316" s="29" t="s">
        <v>178</v>
      </c>
      <c r="B316" s="24">
        <v>951</v>
      </c>
      <c r="C316" s="25" t="s">
        <v>284</v>
      </c>
      <c r="D316" s="25" t="s">
        <v>233</v>
      </c>
      <c r="E316" s="25" t="s">
        <v>78</v>
      </c>
      <c r="F316" s="28"/>
      <c r="G316" s="80">
        <v>15212.96</v>
      </c>
      <c r="H316" s="80">
        <v>15312.89022</v>
      </c>
      <c r="I316" s="80">
        <v>15312.89</v>
      </c>
      <c r="J316" s="69">
        <f t="shared" si="35"/>
        <v>100.6568741388921</v>
      </c>
      <c r="K316" s="69">
        <f t="shared" si="38"/>
        <v>99.99999856330192</v>
      </c>
    </row>
    <row r="317" spans="1:11" ht="18.75" outlineLevel="5">
      <c r="A317" s="29" t="s">
        <v>76</v>
      </c>
      <c r="B317" s="24">
        <v>951</v>
      </c>
      <c r="C317" s="25" t="s">
        <v>284</v>
      </c>
      <c r="D317" s="25" t="s">
        <v>263</v>
      </c>
      <c r="E317" s="25" t="s">
        <v>77</v>
      </c>
      <c r="F317" s="28"/>
      <c r="G317" s="80">
        <v>0</v>
      </c>
      <c r="H317" s="80">
        <v>426.267</v>
      </c>
      <c r="I317" s="80">
        <v>426.267</v>
      </c>
      <c r="J317" s="69"/>
      <c r="K317" s="69">
        <f t="shared" si="38"/>
        <v>100</v>
      </c>
    </row>
    <row r="318" spans="1:11" ht="31.5" outlineLevel="5">
      <c r="A318" s="39" t="s">
        <v>56</v>
      </c>
      <c r="B318" s="11">
        <v>951</v>
      </c>
      <c r="C318" s="15" t="s">
        <v>55</v>
      </c>
      <c r="D318" s="15" t="s">
        <v>219</v>
      </c>
      <c r="E318" s="15" t="s">
        <v>5</v>
      </c>
      <c r="F318" s="15"/>
      <c r="G318" s="52">
        <f aca="true" t="shared" si="47" ref="G318:I321">G319</f>
        <v>70</v>
      </c>
      <c r="H318" s="52">
        <f t="shared" si="47"/>
        <v>168.616</v>
      </c>
      <c r="I318" s="52">
        <f t="shared" si="47"/>
        <v>168.616</v>
      </c>
      <c r="J318" s="69">
        <f t="shared" si="35"/>
        <v>240.88000000000002</v>
      </c>
      <c r="K318" s="69">
        <f t="shared" si="38"/>
        <v>100</v>
      </c>
    </row>
    <row r="319" spans="1:11" ht="15.75" outlineLevel="6">
      <c r="A319" s="5" t="s">
        <v>197</v>
      </c>
      <c r="B319" s="12">
        <v>951</v>
      </c>
      <c r="C319" s="6" t="s">
        <v>55</v>
      </c>
      <c r="D319" s="6" t="s">
        <v>234</v>
      </c>
      <c r="E319" s="6" t="s">
        <v>5</v>
      </c>
      <c r="F319" s="6"/>
      <c r="G319" s="47">
        <f t="shared" si="47"/>
        <v>70</v>
      </c>
      <c r="H319" s="47">
        <f t="shared" si="47"/>
        <v>168.616</v>
      </c>
      <c r="I319" s="47">
        <f t="shared" si="47"/>
        <v>168.616</v>
      </c>
      <c r="J319" s="69">
        <f t="shared" si="35"/>
        <v>240.88000000000002</v>
      </c>
      <c r="K319" s="69">
        <f t="shared" si="38"/>
        <v>100</v>
      </c>
    </row>
    <row r="320" spans="1:11" ht="33" customHeight="1" outlineLevel="6">
      <c r="A320" s="38" t="s">
        <v>139</v>
      </c>
      <c r="B320" s="22">
        <v>951</v>
      </c>
      <c r="C320" s="23" t="s">
        <v>55</v>
      </c>
      <c r="D320" s="23" t="s">
        <v>383</v>
      </c>
      <c r="E320" s="23" t="s">
        <v>5</v>
      </c>
      <c r="F320" s="23"/>
      <c r="G320" s="49">
        <f t="shared" si="47"/>
        <v>70</v>
      </c>
      <c r="H320" s="49">
        <f t="shared" si="47"/>
        <v>168.616</v>
      </c>
      <c r="I320" s="49">
        <f t="shared" si="47"/>
        <v>168.616</v>
      </c>
      <c r="J320" s="69">
        <f t="shared" si="35"/>
        <v>240.88000000000002</v>
      </c>
      <c r="K320" s="69">
        <f t="shared" si="38"/>
        <v>100</v>
      </c>
    </row>
    <row r="321" spans="1:11" ht="19.5" customHeight="1" outlineLevel="6">
      <c r="A321" s="3" t="s">
        <v>89</v>
      </c>
      <c r="B321" s="14">
        <v>951</v>
      </c>
      <c r="C321" s="4" t="s">
        <v>55</v>
      </c>
      <c r="D321" s="4" t="s">
        <v>383</v>
      </c>
      <c r="E321" s="4" t="s">
        <v>84</v>
      </c>
      <c r="F321" s="4"/>
      <c r="G321" s="50">
        <f t="shared" si="47"/>
        <v>70</v>
      </c>
      <c r="H321" s="50">
        <f t="shared" si="47"/>
        <v>168.616</v>
      </c>
      <c r="I321" s="50">
        <f t="shared" si="47"/>
        <v>168.616</v>
      </c>
      <c r="J321" s="69">
        <f t="shared" si="35"/>
        <v>240.88000000000002</v>
      </c>
      <c r="K321" s="69">
        <f t="shared" si="38"/>
        <v>100</v>
      </c>
    </row>
    <row r="322" spans="1:11" ht="31.5" outlineLevel="6">
      <c r="A322" s="21" t="s">
        <v>90</v>
      </c>
      <c r="B322" s="24">
        <v>951</v>
      </c>
      <c r="C322" s="25" t="s">
        <v>55</v>
      </c>
      <c r="D322" s="25" t="s">
        <v>383</v>
      </c>
      <c r="E322" s="25" t="s">
        <v>85</v>
      </c>
      <c r="F322" s="25"/>
      <c r="G322" s="48">
        <v>70</v>
      </c>
      <c r="H322" s="48">
        <v>168.616</v>
      </c>
      <c r="I322" s="48">
        <v>168.616</v>
      </c>
      <c r="J322" s="69">
        <f t="shared" si="35"/>
        <v>240.88000000000002</v>
      </c>
      <c r="K322" s="69">
        <f t="shared" si="38"/>
        <v>100</v>
      </c>
    </row>
    <row r="323" spans="1:11" ht="15.75" outlineLevel="6">
      <c r="A323" s="39" t="s">
        <v>33</v>
      </c>
      <c r="B323" s="11">
        <v>951</v>
      </c>
      <c r="C323" s="15" t="s">
        <v>13</v>
      </c>
      <c r="D323" s="15" t="s">
        <v>219</v>
      </c>
      <c r="E323" s="15" t="s">
        <v>5</v>
      </c>
      <c r="F323" s="15"/>
      <c r="G323" s="52">
        <f aca="true" t="shared" si="48" ref="G323:I324">G324</f>
        <v>5123.678</v>
      </c>
      <c r="H323" s="52">
        <f t="shared" si="48"/>
        <v>5233.678</v>
      </c>
      <c r="I323" s="52">
        <f t="shared" si="48"/>
        <v>5844.591</v>
      </c>
      <c r="J323" s="69">
        <f t="shared" si="35"/>
        <v>114.07022455353362</v>
      </c>
      <c r="K323" s="69">
        <f t="shared" si="38"/>
        <v>111.67272805090418</v>
      </c>
    </row>
    <row r="324" spans="1:11" ht="31.5" outlineLevel="6">
      <c r="A324" s="36" t="s">
        <v>121</v>
      </c>
      <c r="B324" s="12">
        <v>951</v>
      </c>
      <c r="C324" s="6" t="s">
        <v>13</v>
      </c>
      <c r="D324" s="6" t="s">
        <v>220</v>
      </c>
      <c r="E324" s="6" t="s">
        <v>5</v>
      </c>
      <c r="F324" s="6"/>
      <c r="G324" s="47">
        <f t="shared" si="48"/>
        <v>5123.678</v>
      </c>
      <c r="H324" s="47">
        <f t="shared" si="48"/>
        <v>5233.678</v>
      </c>
      <c r="I324" s="47">
        <f t="shared" si="48"/>
        <v>5844.591</v>
      </c>
      <c r="J324" s="69">
        <f t="shared" si="35"/>
        <v>114.07022455353362</v>
      </c>
      <c r="K324" s="69">
        <f t="shared" si="38"/>
        <v>111.67272805090418</v>
      </c>
    </row>
    <row r="325" spans="1:11" ht="31.5" outlineLevel="6">
      <c r="A325" s="36" t="s">
        <v>122</v>
      </c>
      <c r="B325" s="12">
        <v>951</v>
      </c>
      <c r="C325" s="6" t="s">
        <v>13</v>
      </c>
      <c r="D325" s="6" t="s">
        <v>353</v>
      </c>
      <c r="E325" s="6" t="s">
        <v>5</v>
      </c>
      <c r="F325" s="6"/>
      <c r="G325" s="47">
        <f>G326+G331+G338</f>
        <v>5123.678</v>
      </c>
      <c r="H325" s="47">
        <f>H326+H331+H338</f>
        <v>5233.678</v>
      </c>
      <c r="I325" s="47">
        <f>I326+I331+I338</f>
        <v>5844.591</v>
      </c>
      <c r="J325" s="69">
        <f t="shared" si="35"/>
        <v>114.07022455353362</v>
      </c>
      <c r="K325" s="69">
        <f t="shared" si="38"/>
        <v>111.67272805090418</v>
      </c>
    </row>
    <row r="326" spans="1:11" ht="47.25" outlineLevel="6">
      <c r="A326" s="37" t="s">
        <v>176</v>
      </c>
      <c r="B326" s="42">
        <v>951</v>
      </c>
      <c r="C326" s="23" t="s">
        <v>13</v>
      </c>
      <c r="D326" s="23" t="s">
        <v>355</v>
      </c>
      <c r="E326" s="23" t="s">
        <v>5</v>
      </c>
      <c r="F326" s="23"/>
      <c r="G326" s="49">
        <f>G327</f>
        <v>2394.7</v>
      </c>
      <c r="H326" s="49">
        <f>H327</f>
        <v>2504.7</v>
      </c>
      <c r="I326" s="49">
        <f>I327</f>
        <v>2495.738</v>
      </c>
      <c r="J326" s="69">
        <f t="shared" si="35"/>
        <v>104.21923414206373</v>
      </c>
      <c r="K326" s="69">
        <f t="shared" si="38"/>
        <v>99.6421926777658</v>
      </c>
    </row>
    <row r="327" spans="1:11" ht="31.5" outlineLevel="6">
      <c r="A327" s="3" t="s">
        <v>83</v>
      </c>
      <c r="B327" s="14">
        <v>951</v>
      </c>
      <c r="C327" s="4" t="s">
        <v>13</v>
      </c>
      <c r="D327" s="4" t="s">
        <v>355</v>
      </c>
      <c r="E327" s="4" t="s">
        <v>80</v>
      </c>
      <c r="F327" s="4"/>
      <c r="G327" s="50">
        <f>G328+G329+G330</f>
        <v>2394.7</v>
      </c>
      <c r="H327" s="50">
        <f>H328+H329+H330</f>
        <v>2504.7</v>
      </c>
      <c r="I327" s="50">
        <f>I328+I329+I330</f>
        <v>2495.738</v>
      </c>
      <c r="J327" s="69">
        <f t="shared" si="35"/>
        <v>104.21923414206373</v>
      </c>
      <c r="K327" s="69">
        <f t="shared" si="38"/>
        <v>99.6421926777658</v>
      </c>
    </row>
    <row r="328" spans="1:11" ht="15" customHeight="1" outlineLevel="6">
      <c r="A328" s="21" t="s">
        <v>216</v>
      </c>
      <c r="B328" s="24">
        <v>951</v>
      </c>
      <c r="C328" s="25" t="s">
        <v>13</v>
      </c>
      <c r="D328" s="25" t="s">
        <v>355</v>
      </c>
      <c r="E328" s="25" t="s">
        <v>81</v>
      </c>
      <c r="F328" s="25"/>
      <c r="G328" s="66">
        <v>1839.2</v>
      </c>
      <c r="H328" s="48">
        <v>1929.2</v>
      </c>
      <c r="I328" s="48">
        <v>1920.991</v>
      </c>
      <c r="J328" s="69">
        <f t="shared" si="35"/>
        <v>104.44709656372335</v>
      </c>
      <c r="K328" s="69">
        <f t="shared" si="38"/>
        <v>99.5744868339208</v>
      </c>
    </row>
    <row r="329" spans="1:11" ht="36" customHeight="1" outlineLevel="6">
      <c r="A329" s="21" t="s">
        <v>218</v>
      </c>
      <c r="B329" s="24">
        <v>951</v>
      </c>
      <c r="C329" s="25" t="s">
        <v>13</v>
      </c>
      <c r="D329" s="25" t="s">
        <v>355</v>
      </c>
      <c r="E329" s="25" t="s">
        <v>82</v>
      </c>
      <c r="F329" s="25"/>
      <c r="G329" s="66">
        <v>0</v>
      </c>
      <c r="H329" s="48">
        <v>0</v>
      </c>
      <c r="I329" s="48">
        <v>0</v>
      </c>
      <c r="J329" s="69"/>
      <c r="K329" s="69"/>
    </row>
    <row r="330" spans="1:11" ht="47.25" outlineLevel="6">
      <c r="A330" s="21" t="s">
        <v>211</v>
      </c>
      <c r="B330" s="24">
        <v>951</v>
      </c>
      <c r="C330" s="25" t="s">
        <v>13</v>
      </c>
      <c r="D330" s="25" t="s">
        <v>355</v>
      </c>
      <c r="E330" s="25" t="s">
        <v>212</v>
      </c>
      <c r="F330" s="25"/>
      <c r="G330" s="66">
        <v>555.5</v>
      </c>
      <c r="H330" s="48">
        <v>575.5</v>
      </c>
      <c r="I330" s="48">
        <v>574.747</v>
      </c>
      <c r="J330" s="69">
        <f aca="true" t="shared" si="49" ref="J330:J391">I330/G330*100</f>
        <v>103.46480648064806</v>
      </c>
      <c r="K330" s="69">
        <f t="shared" si="38"/>
        <v>99.86915725456124</v>
      </c>
    </row>
    <row r="331" spans="1:11" ht="47.25" outlineLevel="6">
      <c r="A331" s="37" t="s">
        <v>395</v>
      </c>
      <c r="B331" s="23">
        <v>951</v>
      </c>
      <c r="C331" s="23" t="s">
        <v>13</v>
      </c>
      <c r="D331" s="23" t="s">
        <v>396</v>
      </c>
      <c r="E331" s="23" t="s">
        <v>5</v>
      </c>
      <c r="F331" s="23"/>
      <c r="G331" s="49">
        <f>G332+G336</f>
        <v>2728.978</v>
      </c>
      <c r="H331" s="49">
        <f>H332+H336</f>
        <v>2728.978</v>
      </c>
      <c r="I331" s="49">
        <f>I332+I336</f>
        <v>2720.3830000000003</v>
      </c>
      <c r="J331" s="69">
        <f t="shared" si="49"/>
        <v>99.68504692965647</v>
      </c>
      <c r="K331" s="69">
        <f t="shared" si="38"/>
        <v>99.68504692965647</v>
      </c>
    </row>
    <row r="332" spans="1:11" ht="31.5" outlineLevel="6">
      <c r="A332" s="3" t="s">
        <v>83</v>
      </c>
      <c r="B332" s="4">
        <v>951</v>
      </c>
      <c r="C332" s="4" t="s">
        <v>13</v>
      </c>
      <c r="D332" s="4" t="s">
        <v>396</v>
      </c>
      <c r="E332" s="4" t="s">
        <v>80</v>
      </c>
      <c r="F332" s="4"/>
      <c r="G332" s="50">
        <f>G333+G334+G335</f>
        <v>2400.558</v>
      </c>
      <c r="H332" s="50">
        <f>H333+H334+H335</f>
        <v>2418.49109</v>
      </c>
      <c r="I332" s="50">
        <f>I333+I334+I335</f>
        <v>2408.28</v>
      </c>
      <c r="J332" s="69">
        <f t="shared" si="49"/>
        <v>100.32167521051356</v>
      </c>
      <c r="K332" s="69">
        <f t="shared" si="38"/>
        <v>99.5777908778651</v>
      </c>
    </row>
    <row r="333" spans="1:11" ht="31.5" outlineLevel="6">
      <c r="A333" s="21" t="s">
        <v>216</v>
      </c>
      <c r="B333" s="25">
        <v>951</v>
      </c>
      <c r="C333" s="25" t="s">
        <v>13</v>
      </c>
      <c r="D333" s="25" t="s">
        <v>396</v>
      </c>
      <c r="E333" s="25" t="s">
        <v>81</v>
      </c>
      <c r="F333" s="25"/>
      <c r="G333" s="48">
        <v>1834.548</v>
      </c>
      <c r="H333" s="48">
        <v>1864.51638</v>
      </c>
      <c r="I333" s="48">
        <v>1856.64</v>
      </c>
      <c r="J333" s="69">
        <f t="shared" si="49"/>
        <v>101.20422033111154</v>
      </c>
      <c r="K333" s="69">
        <f t="shared" si="38"/>
        <v>99.57756445132438</v>
      </c>
    </row>
    <row r="334" spans="1:11" ht="47.25" outlineLevel="6">
      <c r="A334" s="21" t="s">
        <v>218</v>
      </c>
      <c r="B334" s="25">
        <v>951</v>
      </c>
      <c r="C334" s="25" t="s">
        <v>13</v>
      </c>
      <c r="D334" s="25" t="s">
        <v>396</v>
      </c>
      <c r="E334" s="25" t="s">
        <v>82</v>
      </c>
      <c r="F334" s="25"/>
      <c r="G334" s="48">
        <v>15.6</v>
      </c>
      <c r="H334" s="48">
        <v>0</v>
      </c>
      <c r="I334" s="48">
        <v>0</v>
      </c>
      <c r="J334" s="69">
        <f t="shared" si="49"/>
        <v>0</v>
      </c>
      <c r="K334" s="69"/>
    </row>
    <row r="335" spans="1:11" ht="47.25" outlineLevel="6">
      <c r="A335" s="21" t="s">
        <v>211</v>
      </c>
      <c r="B335" s="25">
        <v>951</v>
      </c>
      <c r="C335" s="25" t="s">
        <v>13</v>
      </c>
      <c r="D335" s="25" t="s">
        <v>396</v>
      </c>
      <c r="E335" s="25" t="s">
        <v>212</v>
      </c>
      <c r="F335" s="25"/>
      <c r="G335" s="48">
        <v>550.41</v>
      </c>
      <c r="H335" s="48">
        <v>553.97471</v>
      </c>
      <c r="I335" s="48">
        <v>551.64</v>
      </c>
      <c r="J335" s="69">
        <f t="shared" si="49"/>
        <v>100.22346977707528</v>
      </c>
      <c r="K335" s="69">
        <f t="shared" si="38"/>
        <v>99.5785529631849</v>
      </c>
    </row>
    <row r="336" spans="1:11" ht="31.5" outlineLevel="6">
      <c r="A336" s="3" t="s">
        <v>89</v>
      </c>
      <c r="B336" s="4">
        <v>951</v>
      </c>
      <c r="C336" s="4" t="s">
        <v>13</v>
      </c>
      <c r="D336" s="4" t="s">
        <v>396</v>
      </c>
      <c r="E336" s="4" t="s">
        <v>84</v>
      </c>
      <c r="F336" s="4"/>
      <c r="G336" s="50">
        <f>G337</f>
        <v>328.42</v>
      </c>
      <c r="H336" s="50">
        <f>H337</f>
        <v>310.48691</v>
      </c>
      <c r="I336" s="50">
        <f>I337</f>
        <v>312.103</v>
      </c>
      <c r="J336" s="69">
        <f t="shared" si="49"/>
        <v>95.03166676816271</v>
      </c>
      <c r="K336" s="69">
        <f t="shared" si="38"/>
        <v>100.52050181439212</v>
      </c>
    </row>
    <row r="337" spans="1:11" ht="31.5" outlineLevel="6">
      <c r="A337" s="21" t="s">
        <v>90</v>
      </c>
      <c r="B337" s="25">
        <v>951</v>
      </c>
      <c r="C337" s="25" t="s">
        <v>13</v>
      </c>
      <c r="D337" s="25" t="s">
        <v>396</v>
      </c>
      <c r="E337" s="25" t="s">
        <v>85</v>
      </c>
      <c r="F337" s="25"/>
      <c r="G337" s="66">
        <v>328.42</v>
      </c>
      <c r="H337" s="48">
        <v>310.48691</v>
      </c>
      <c r="I337" s="48">
        <v>312.103</v>
      </c>
      <c r="J337" s="69">
        <f t="shared" si="49"/>
        <v>95.03166676816271</v>
      </c>
      <c r="K337" s="69">
        <f t="shared" si="38"/>
        <v>100.52050181439212</v>
      </c>
    </row>
    <row r="338" spans="1:11" ht="15.75" outlineLevel="6">
      <c r="A338" s="53" t="s">
        <v>98</v>
      </c>
      <c r="B338" s="25" t="s">
        <v>464</v>
      </c>
      <c r="C338" s="25" t="s">
        <v>13</v>
      </c>
      <c r="D338" s="54" t="s">
        <v>359</v>
      </c>
      <c r="E338" s="25" t="s">
        <v>85</v>
      </c>
      <c r="F338" s="25"/>
      <c r="G338" s="66">
        <v>0</v>
      </c>
      <c r="H338" s="48">
        <v>0</v>
      </c>
      <c r="I338" s="48">
        <v>628.47</v>
      </c>
      <c r="J338" s="69"/>
      <c r="K338" s="69"/>
    </row>
    <row r="339" spans="1:11" ht="18.75" outlineLevel="6">
      <c r="A339" s="33" t="s">
        <v>62</v>
      </c>
      <c r="B339" s="11">
        <v>951</v>
      </c>
      <c r="C339" s="9" t="s">
        <v>43</v>
      </c>
      <c r="D339" s="9" t="s">
        <v>219</v>
      </c>
      <c r="E339" s="9" t="s">
        <v>5</v>
      </c>
      <c r="F339" s="9"/>
      <c r="G339" s="46">
        <f>G340</f>
        <v>26133.65745</v>
      </c>
      <c r="H339" s="46">
        <f>H340</f>
        <v>34815.06928</v>
      </c>
      <c r="I339" s="46">
        <f>I340</f>
        <v>34460.017</v>
      </c>
      <c r="J339" s="69">
        <f t="shared" si="49"/>
        <v>131.86067455705478</v>
      </c>
      <c r="K339" s="69">
        <f t="shared" si="38"/>
        <v>98.98017643697763</v>
      </c>
    </row>
    <row r="340" spans="1:11" ht="15.75" outlineLevel="6">
      <c r="A340" s="5" t="s">
        <v>34</v>
      </c>
      <c r="B340" s="12">
        <v>951</v>
      </c>
      <c r="C340" s="6" t="s">
        <v>14</v>
      </c>
      <c r="D340" s="6" t="s">
        <v>219</v>
      </c>
      <c r="E340" s="6" t="s">
        <v>5</v>
      </c>
      <c r="F340" s="6"/>
      <c r="G340" s="47">
        <f>G341+G371+G375</f>
        <v>26133.65745</v>
      </c>
      <c r="H340" s="47">
        <f>H341+H371+H375</f>
        <v>34815.06928</v>
      </c>
      <c r="I340" s="47">
        <f>I341+I371+I375</f>
        <v>34460.017</v>
      </c>
      <c r="J340" s="69">
        <f t="shared" si="49"/>
        <v>131.86067455705478</v>
      </c>
      <c r="K340" s="69">
        <f t="shared" si="38"/>
        <v>98.98017643697763</v>
      </c>
    </row>
    <row r="341" spans="1:11" ht="15.75" outlineLevel="6">
      <c r="A341" s="8" t="s">
        <v>140</v>
      </c>
      <c r="B341" s="12">
        <v>951</v>
      </c>
      <c r="C341" s="6" t="s">
        <v>14</v>
      </c>
      <c r="D341" s="6" t="s">
        <v>235</v>
      </c>
      <c r="E341" s="6" t="s">
        <v>5</v>
      </c>
      <c r="F341" s="6"/>
      <c r="G341" s="47">
        <f>G342+G350+G367</f>
        <v>26003.65745</v>
      </c>
      <c r="H341" s="47">
        <f>H342+H350+H367</f>
        <v>32739.096920000004</v>
      </c>
      <c r="I341" s="47">
        <f>I342+I350+I367</f>
        <v>32384.045</v>
      </c>
      <c r="J341" s="69">
        <f t="shared" si="49"/>
        <v>124.53650053754266</v>
      </c>
      <c r="K341" s="69">
        <f t="shared" si="38"/>
        <v>98.91551095356236</v>
      </c>
    </row>
    <row r="342" spans="1:11" ht="15.75" outlineLevel="6">
      <c r="A342" s="26" t="s">
        <v>107</v>
      </c>
      <c r="B342" s="22">
        <v>951</v>
      </c>
      <c r="C342" s="23" t="s">
        <v>14</v>
      </c>
      <c r="D342" s="23" t="s">
        <v>236</v>
      </c>
      <c r="E342" s="23" t="s">
        <v>5</v>
      </c>
      <c r="F342" s="23"/>
      <c r="G342" s="49">
        <f>G343</f>
        <v>100</v>
      </c>
      <c r="H342" s="49">
        <f>H343</f>
        <v>4493.06702</v>
      </c>
      <c r="I342" s="49">
        <f>I343</f>
        <v>4138.016</v>
      </c>
      <c r="J342" s="69">
        <f t="shared" si="49"/>
        <v>4138.016</v>
      </c>
      <c r="K342" s="69">
        <f t="shared" si="38"/>
        <v>92.0978027165061</v>
      </c>
    </row>
    <row r="343" spans="1:11" ht="31.5" outlineLevel="6">
      <c r="A343" s="19" t="s">
        <v>141</v>
      </c>
      <c r="B343" s="14">
        <v>951</v>
      </c>
      <c r="C343" s="4" t="s">
        <v>14</v>
      </c>
      <c r="D343" s="4" t="s">
        <v>384</v>
      </c>
      <c r="E343" s="4" t="s">
        <v>5</v>
      </c>
      <c r="F343" s="4"/>
      <c r="G343" s="50">
        <f>G344+G346+G348</f>
        <v>100</v>
      </c>
      <c r="H343" s="50">
        <f>H344+H346+H348</f>
        <v>4493.06702</v>
      </c>
      <c r="I343" s="50">
        <f>I344+I346+I348</f>
        <v>4138.016</v>
      </c>
      <c r="J343" s="69">
        <f t="shared" si="49"/>
        <v>4138.016</v>
      </c>
      <c r="K343" s="69">
        <f t="shared" si="38"/>
        <v>92.0978027165061</v>
      </c>
    </row>
    <row r="344" spans="1:11" ht="21.75" customHeight="1" outlineLevel="6">
      <c r="A344" s="70" t="s">
        <v>89</v>
      </c>
      <c r="B344" s="71">
        <v>951</v>
      </c>
      <c r="C344" s="72" t="s">
        <v>14</v>
      </c>
      <c r="D344" s="72" t="s">
        <v>384</v>
      </c>
      <c r="E344" s="72" t="s">
        <v>84</v>
      </c>
      <c r="F344" s="72"/>
      <c r="G344" s="74">
        <f>G345</f>
        <v>100</v>
      </c>
      <c r="H344" s="74">
        <f>H345</f>
        <v>127.74288</v>
      </c>
      <c r="I344" s="74">
        <f>I345</f>
        <v>127.743</v>
      </c>
      <c r="J344" s="69">
        <f t="shared" si="49"/>
        <v>127.74299999999998</v>
      </c>
      <c r="K344" s="69">
        <f t="shared" si="38"/>
        <v>100.00009393869935</v>
      </c>
    </row>
    <row r="345" spans="1:11" ht="31.5" outlineLevel="6">
      <c r="A345" s="21" t="s">
        <v>90</v>
      </c>
      <c r="B345" s="24">
        <v>951</v>
      </c>
      <c r="C345" s="25" t="s">
        <v>14</v>
      </c>
      <c r="D345" s="25" t="s">
        <v>384</v>
      </c>
      <c r="E345" s="25" t="s">
        <v>85</v>
      </c>
      <c r="F345" s="25"/>
      <c r="G345" s="80">
        <v>100</v>
      </c>
      <c r="H345" s="80">
        <v>127.74288</v>
      </c>
      <c r="I345" s="80">
        <v>127.743</v>
      </c>
      <c r="J345" s="69">
        <f t="shared" si="49"/>
        <v>127.74299999999998</v>
      </c>
      <c r="K345" s="69">
        <f t="shared" si="38"/>
        <v>100.00009393869935</v>
      </c>
    </row>
    <row r="346" spans="1:11" ht="15.75" outlineLevel="6">
      <c r="A346" s="70" t="s">
        <v>279</v>
      </c>
      <c r="B346" s="71">
        <v>951</v>
      </c>
      <c r="C346" s="72" t="s">
        <v>14</v>
      </c>
      <c r="D346" s="72" t="s">
        <v>384</v>
      </c>
      <c r="E346" s="72" t="s">
        <v>281</v>
      </c>
      <c r="F346" s="72"/>
      <c r="G346" s="74">
        <f>G347</f>
        <v>0</v>
      </c>
      <c r="H346" s="74">
        <f>H347</f>
        <v>28.32414</v>
      </c>
      <c r="I346" s="74">
        <f>I347</f>
        <v>28.324</v>
      </c>
      <c r="J346" s="69"/>
      <c r="K346" s="69">
        <f t="shared" si="38"/>
        <v>99.99950572197427</v>
      </c>
    </row>
    <row r="347" spans="1:11" ht="47.25" outlineLevel="6">
      <c r="A347" s="53" t="s">
        <v>280</v>
      </c>
      <c r="B347" s="24">
        <v>951</v>
      </c>
      <c r="C347" s="25" t="s">
        <v>14</v>
      </c>
      <c r="D347" s="25" t="s">
        <v>384</v>
      </c>
      <c r="E347" s="54" t="s">
        <v>282</v>
      </c>
      <c r="F347" s="54"/>
      <c r="G347" s="66">
        <v>0</v>
      </c>
      <c r="H347" s="66">
        <v>28.32414</v>
      </c>
      <c r="I347" s="66">
        <v>28.324</v>
      </c>
      <c r="J347" s="69"/>
      <c r="K347" s="69">
        <f aca="true" t="shared" si="50" ref="K347:K410">I347/H347*100</f>
        <v>99.99950572197427</v>
      </c>
    </row>
    <row r="348" spans="1:11" ht="15.75" outlineLevel="6">
      <c r="A348" s="70" t="s">
        <v>424</v>
      </c>
      <c r="B348" s="71">
        <v>951</v>
      </c>
      <c r="C348" s="72" t="s">
        <v>14</v>
      </c>
      <c r="D348" s="72" t="s">
        <v>384</v>
      </c>
      <c r="E348" s="72" t="s">
        <v>426</v>
      </c>
      <c r="F348" s="72"/>
      <c r="G348" s="74">
        <f>G349</f>
        <v>0</v>
      </c>
      <c r="H348" s="74">
        <f>H349</f>
        <v>4337</v>
      </c>
      <c r="I348" s="74">
        <f>I349</f>
        <v>3981.949</v>
      </c>
      <c r="J348" s="69"/>
      <c r="K348" s="69">
        <f t="shared" si="50"/>
        <v>91.81344247175467</v>
      </c>
    </row>
    <row r="349" spans="1:11" ht="31.5" outlineLevel="6">
      <c r="A349" s="53" t="s">
        <v>425</v>
      </c>
      <c r="B349" s="24">
        <v>951</v>
      </c>
      <c r="C349" s="25" t="s">
        <v>14</v>
      </c>
      <c r="D349" s="25" t="s">
        <v>384</v>
      </c>
      <c r="E349" s="54" t="s">
        <v>427</v>
      </c>
      <c r="F349" s="54"/>
      <c r="G349" s="66">
        <v>0</v>
      </c>
      <c r="H349" s="66">
        <v>4337</v>
      </c>
      <c r="I349" s="66">
        <v>3981.949</v>
      </c>
      <c r="J349" s="69"/>
      <c r="K349" s="69">
        <f t="shared" si="50"/>
        <v>91.81344247175467</v>
      </c>
    </row>
    <row r="350" spans="1:11" ht="31.5" outlineLevel="6">
      <c r="A350" s="38" t="s">
        <v>142</v>
      </c>
      <c r="B350" s="22">
        <v>951</v>
      </c>
      <c r="C350" s="23" t="s">
        <v>14</v>
      </c>
      <c r="D350" s="23" t="s">
        <v>237</v>
      </c>
      <c r="E350" s="23" t="s">
        <v>5</v>
      </c>
      <c r="F350" s="23"/>
      <c r="G350" s="49">
        <f>G351+G358+G361+G364+G355</f>
        <v>25803.65745</v>
      </c>
      <c r="H350" s="49">
        <f>H351+H358+H361+H364+H355</f>
        <v>28146.0299</v>
      </c>
      <c r="I350" s="49">
        <f>I351+I358+I361+I364+I355</f>
        <v>28146.029</v>
      </c>
      <c r="J350" s="69">
        <f t="shared" si="49"/>
        <v>109.07767263047432</v>
      </c>
      <c r="K350" s="69">
        <f t="shared" si="50"/>
        <v>99.99999680239094</v>
      </c>
    </row>
    <row r="351" spans="1:11" ht="31.5" outlineLevel="6">
      <c r="A351" s="3" t="s">
        <v>143</v>
      </c>
      <c r="B351" s="14">
        <v>951</v>
      </c>
      <c r="C351" s="4" t="s">
        <v>14</v>
      </c>
      <c r="D351" s="4" t="s">
        <v>238</v>
      </c>
      <c r="E351" s="4" t="s">
        <v>5</v>
      </c>
      <c r="F351" s="4"/>
      <c r="G351" s="50">
        <f>G352</f>
        <v>13545.67</v>
      </c>
      <c r="H351" s="50">
        <f>H352</f>
        <v>15845.6741</v>
      </c>
      <c r="I351" s="50">
        <f>I352</f>
        <v>15845.673999999999</v>
      </c>
      <c r="J351" s="69">
        <f t="shared" si="49"/>
        <v>116.97962522341088</v>
      </c>
      <c r="K351" s="69">
        <f t="shared" si="50"/>
        <v>99.99999936891292</v>
      </c>
    </row>
    <row r="352" spans="1:11" ht="15.75" outlineLevel="6">
      <c r="A352" s="70" t="s">
        <v>106</v>
      </c>
      <c r="B352" s="71">
        <v>951</v>
      </c>
      <c r="C352" s="72" t="s">
        <v>14</v>
      </c>
      <c r="D352" s="72" t="s">
        <v>238</v>
      </c>
      <c r="E352" s="72" t="s">
        <v>105</v>
      </c>
      <c r="F352" s="72"/>
      <c r="G352" s="74">
        <f>G353+G354</f>
        <v>13545.67</v>
      </c>
      <c r="H352" s="74">
        <f>H353+H354</f>
        <v>15845.6741</v>
      </c>
      <c r="I352" s="74">
        <f>I353+I354</f>
        <v>15845.673999999999</v>
      </c>
      <c r="J352" s="69">
        <f t="shared" si="49"/>
        <v>116.97962522341088</v>
      </c>
      <c r="K352" s="69">
        <f t="shared" si="50"/>
        <v>99.99999936891292</v>
      </c>
    </row>
    <row r="353" spans="1:11" ht="47.25" outlineLevel="6">
      <c r="A353" s="29" t="s">
        <v>178</v>
      </c>
      <c r="B353" s="24">
        <v>951</v>
      </c>
      <c r="C353" s="25" t="s">
        <v>14</v>
      </c>
      <c r="D353" s="25" t="s">
        <v>238</v>
      </c>
      <c r="E353" s="25" t="s">
        <v>78</v>
      </c>
      <c r="F353" s="25"/>
      <c r="G353" s="66">
        <v>13545.67</v>
      </c>
      <c r="H353" s="48">
        <v>13545.67</v>
      </c>
      <c r="I353" s="48">
        <v>13545.67</v>
      </c>
      <c r="J353" s="69">
        <f t="shared" si="49"/>
        <v>100</v>
      </c>
      <c r="K353" s="69">
        <f t="shared" si="50"/>
        <v>100</v>
      </c>
    </row>
    <row r="354" spans="1:11" ht="15.75" outlineLevel="6">
      <c r="A354" s="29" t="s">
        <v>76</v>
      </c>
      <c r="B354" s="24">
        <v>951</v>
      </c>
      <c r="C354" s="25" t="s">
        <v>14</v>
      </c>
      <c r="D354" s="25" t="s">
        <v>242</v>
      </c>
      <c r="E354" s="25" t="s">
        <v>77</v>
      </c>
      <c r="F354" s="25"/>
      <c r="G354" s="66">
        <v>0</v>
      </c>
      <c r="H354" s="48">
        <v>2300.0041</v>
      </c>
      <c r="I354" s="48">
        <v>2300.004</v>
      </c>
      <c r="J354" s="69"/>
      <c r="K354" s="69">
        <f t="shared" si="50"/>
        <v>99.99999565218165</v>
      </c>
    </row>
    <row r="355" spans="1:11" ht="31.5" outlineLevel="6">
      <c r="A355" s="3" t="s">
        <v>405</v>
      </c>
      <c r="B355" s="14">
        <v>951</v>
      </c>
      <c r="C355" s="4" t="s">
        <v>14</v>
      </c>
      <c r="D355" s="4" t="s">
        <v>406</v>
      </c>
      <c r="E355" s="4" t="s">
        <v>5</v>
      </c>
      <c r="F355" s="4"/>
      <c r="G355" s="50">
        <f aca="true" t="shared" si="51" ref="G355:I356">G356</f>
        <v>255.2</v>
      </c>
      <c r="H355" s="50">
        <f t="shared" si="51"/>
        <v>297.57245</v>
      </c>
      <c r="I355" s="50">
        <f t="shared" si="51"/>
        <v>297.572</v>
      </c>
      <c r="J355" s="69">
        <f t="shared" si="49"/>
        <v>116.60344827586206</v>
      </c>
      <c r="K355" s="69">
        <f t="shared" si="50"/>
        <v>99.9998487763232</v>
      </c>
    </row>
    <row r="356" spans="1:11" ht="15.75" outlineLevel="6">
      <c r="A356" s="70" t="s">
        <v>106</v>
      </c>
      <c r="B356" s="71">
        <v>951</v>
      </c>
      <c r="C356" s="72" t="s">
        <v>14</v>
      </c>
      <c r="D356" s="72" t="s">
        <v>406</v>
      </c>
      <c r="E356" s="72" t="s">
        <v>105</v>
      </c>
      <c r="F356" s="72"/>
      <c r="G356" s="74">
        <f t="shared" si="51"/>
        <v>255.2</v>
      </c>
      <c r="H356" s="74">
        <f t="shared" si="51"/>
        <v>297.57245</v>
      </c>
      <c r="I356" s="74">
        <f t="shared" si="51"/>
        <v>297.572</v>
      </c>
      <c r="J356" s="69">
        <f t="shared" si="49"/>
        <v>116.60344827586206</v>
      </c>
      <c r="K356" s="69">
        <f t="shared" si="50"/>
        <v>99.9998487763232</v>
      </c>
    </row>
    <row r="357" spans="1:11" ht="47.25" outlineLevel="6">
      <c r="A357" s="29" t="s">
        <v>178</v>
      </c>
      <c r="B357" s="24">
        <v>951</v>
      </c>
      <c r="C357" s="25" t="s">
        <v>14</v>
      </c>
      <c r="D357" s="25" t="s">
        <v>406</v>
      </c>
      <c r="E357" s="25" t="s">
        <v>78</v>
      </c>
      <c r="F357" s="25"/>
      <c r="G357" s="48">
        <v>255.2</v>
      </c>
      <c r="H357" s="48">
        <v>297.57245</v>
      </c>
      <c r="I357" s="48">
        <v>297.572</v>
      </c>
      <c r="J357" s="69">
        <f t="shared" si="49"/>
        <v>116.60344827586206</v>
      </c>
      <c r="K357" s="69">
        <f t="shared" si="50"/>
        <v>99.9998487763232</v>
      </c>
    </row>
    <row r="358" spans="1:11" ht="31.5" outlineLevel="6">
      <c r="A358" s="3" t="s">
        <v>144</v>
      </c>
      <c r="B358" s="14">
        <v>951</v>
      </c>
      <c r="C358" s="4" t="s">
        <v>14</v>
      </c>
      <c r="D358" s="4" t="s">
        <v>239</v>
      </c>
      <c r="E358" s="4" t="s">
        <v>5</v>
      </c>
      <c r="F358" s="4"/>
      <c r="G358" s="50">
        <f aca="true" t="shared" si="52" ref="G358:I359">G359</f>
        <v>11848.92</v>
      </c>
      <c r="H358" s="50">
        <f t="shared" si="52"/>
        <v>11848.92</v>
      </c>
      <c r="I358" s="50">
        <f t="shared" si="52"/>
        <v>11848.92</v>
      </c>
      <c r="J358" s="69">
        <f t="shared" si="49"/>
        <v>100</v>
      </c>
      <c r="K358" s="69">
        <f t="shared" si="50"/>
        <v>100</v>
      </c>
    </row>
    <row r="359" spans="1:11" ht="19.5" customHeight="1" outlineLevel="6">
      <c r="A359" s="70" t="s">
        <v>106</v>
      </c>
      <c r="B359" s="71">
        <v>951</v>
      </c>
      <c r="C359" s="72" t="s">
        <v>14</v>
      </c>
      <c r="D359" s="72" t="s">
        <v>239</v>
      </c>
      <c r="E359" s="72" t="s">
        <v>105</v>
      </c>
      <c r="F359" s="72"/>
      <c r="G359" s="74">
        <f t="shared" si="52"/>
        <v>11848.92</v>
      </c>
      <c r="H359" s="74">
        <f t="shared" si="52"/>
        <v>11848.92</v>
      </c>
      <c r="I359" s="74">
        <f t="shared" si="52"/>
        <v>11848.92</v>
      </c>
      <c r="J359" s="69">
        <f t="shared" si="49"/>
        <v>100</v>
      </c>
      <c r="K359" s="69">
        <f t="shared" si="50"/>
        <v>100</v>
      </c>
    </row>
    <row r="360" spans="1:11" ht="47.25" outlineLevel="6">
      <c r="A360" s="29" t="s">
        <v>178</v>
      </c>
      <c r="B360" s="24">
        <v>951</v>
      </c>
      <c r="C360" s="25" t="s">
        <v>14</v>
      </c>
      <c r="D360" s="25" t="s">
        <v>239</v>
      </c>
      <c r="E360" s="25" t="s">
        <v>78</v>
      </c>
      <c r="F360" s="25"/>
      <c r="G360" s="48">
        <v>11848.92</v>
      </c>
      <c r="H360" s="48">
        <v>11848.92</v>
      </c>
      <c r="I360" s="48">
        <v>11848.92</v>
      </c>
      <c r="J360" s="69">
        <f t="shared" si="49"/>
        <v>100</v>
      </c>
      <c r="K360" s="69">
        <f t="shared" si="50"/>
        <v>100</v>
      </c>
    </row>
    <row r="361" spans="1:11" ht="31.5" outlineLevel="6">
      <c r="A361" s="3" t="s">
        <v>315</v>
      </c>
      <c r="B361" s="14">
        <v>951</v>
      </c>
      <c r="C361" s="4" t="s">
        <v>14</v>
      </c>
      <c r="D361" s="4" t="s">
        <v>316</v>
      </c>
      <c r="E361" s="4" t="s">
        <v>5</v>
      </c>
      <c r="F361" s="4"/>
      <c r="G361" s="50">
        <f aca="true" t="shared" si="53" ref="G361:I362">G362</f>
        <v>149.24745</v>
      </c>
      <c r="H361" s="50">
        <f t="shared" si="53"/>
        <v>149.24745</v>
      </c>
      <c r="I361" s="50">
        <f t="shared" si="53"/>
        <v>149.247</v>
      </c>
      <c r="J361" s="69">
        <f t="shared" si="49"/>
        <v>99.99969848731087</v>
      </c>
      <c r="K361" s="69">
        <f t="shared" si="50"/>
        <v>99.99969848731087</v>
      </c>
    </row>
    <row r="362" spans="1:11" ht="15.75" outlineLevel="6">
      <c r="A362" s="70" t="s">
        <v>106</v>
      </c>
      <c r="B362" s="71">
        <v>951</v>
      </c>
      <c r="C362" s="72" t="s">
        <v>14</v>
      </c>
      <c r="D362" s="72" t="s">
        <v>316</v>
      </c>
      <c r="E362" s="72" t="s">
        <v>105</v>
      </c>
      <c r="F362" s="72"/>
      <c r="G362" s="74">
        <f t="shared" si="53"/>
        <v>149.24745</v>
      </c>
      <c r="H362" s="74">
        <f t="shared" si="53"/>
        <v>149.24745</v>
      </c>
      <c r="I362" s="74">
        <f t="shared" si="53"/>
        <v>149.247</v>
      </c>
      <c r="J362" s="69">
        <f t="shared" si="49"/>
        <v>99.99969848731087</v>
      </c>
      <c r="K362" s="69">
        <f t="shared" si="50"/>
        <v>99.99969848731087</v>
      </c>
    </row>
    <row r="363" spans="1:11" ht="15.75" outlineLevel="6">
      <c r="A363" s="29" t="s">
        <v>76</v>
      </c>
      <c r="B363" s="24">
        <v>951</v>
      </c>
      <c r="C363" s="25" t="s">
        <v>14</v>
      </c>
      <c r="D363" s="25" t="s">
        <v>316</v>
      </c>
      <c r="E363" s="25" t="s">
        <v>77</v>
      </c>
      <c r="F363" s="25"/>
      <c r="G363" s="48">
        <v>149.24745</v>
      </c>
      <c r="H363" s="48">
        <v>149.24745</v>
      </c>
      <c r="I363" s="48">
        <v>149.247</v>
      </c>
      <c r="J363" s="69">
        <f t="shared" si="49"/>
        <v>99.99969848731087</v>
      </c>
      <c r="K363" s="69">
        <f t="shared" si="50"/>
        <v>99.99969848731087</v>
      </c>
    </row>
    <row r="364" spans="1:11" ht="47.25" outlineLevel="6">
      <c r="A364" s="3" t="s">
        <v>341</v>
      </c>
      <c r="B364" s="14">
        <v>951</v>
      </c>
      <c r="C364" s="4" t="s">
        <v>14</v>
      </c>
      <c r="D364" s="4" t="s">
        <v>340</v>
      </c>
      <c r="E364" s="4" t="s">
        <v>5</v>
      </c>
      <c r="F364" s="4"/>
      <c r="G364" s="50">
        <f aca="true" t="shared" si="54" ref="G364:I365">G365</f>
        <v>4.62</v>
      </c>
      <c r="H364" s="50">
        <f t="shared" si="54"/>
        <v>4.6159</v>
      </c>
      <c r="I364" s="50">
        <f t="shared" si="54"/>
        <v>4.616</v>
      </c>
      <c r="J364" s="69">
        <f t="shared" si="49"/>
        <v>99.9134199134199</v>
      </c>
      <c r="K364" s="69">
        <f t="shared" si="50"/>
        <v>100.00216642474923</v>
      </c>
    </row>
    <row r="365" spans="1:11" ht="15.75" outlineLevel="6">
      <c r="A365" s="70" t="s">
        <v>106</v>
      </c>
      <c r="B365" s="71">
        <v>951</v>
      </c>
      <c r="C365" s="72" t="s">
        <v>14</v>
      </c>
      <c r="D365" s="72" t="s">
        <v>340</v>
      </c>
      <c r="E365" s="72" t="s">
        <v>105</v>
      </c>
      <c r="F365" s="72"/>
      <c r="G365" s="74">
        <f t="shared" si="54"/>
        <v>4.62</v>
      </c>
      <c r="H365" s="74">
        <f t="shared" si="54"/>
        <v>4.6159</v>
      </c>
      <c r="I365" s="74">
        <f t="shared" si="54"/>
        <v>4.616</v>
      </c>
      <c r="J365" s="69">
        <f t="shared" si="49"/>
        <v>99.9134199134199</v>
      </c>
      <c r="K365" s="69">
        <f t="shared" si="50"/>
        <v>100.00216642474923</v>
      </c>
    </row>
    <row r="366" spans="1:11" ht="15.75" outlineLevel="6">
      <c r="A366" s="29" t="s">
        <v>76</v>
      </c>
      <c r="B366" s="24">
        <v>951</v>
      </c>
      <c r="C366" s="25" t="s">
        <v>14</v>
      </c>
      <c r="D366" s="25" t="s">
        <v>340</v>
      </c>
      <c r="E366" s="25" t="s">
        <v>77</v>
      </c>
      <c r="F366" s="25"/>
      <c r="G366" s="48">
        <v>4.62</v>
      </c>
      <c r="H366" s="48">
        <v>4.6159</v>
      </c>
      <c r="I366" s="48">
        <v>4.616</v>
      </c>
      <c r="J366" s="69">
        <f t="shared" si="49"/>
        <v>99.9134199134199</v>
      </c>
      <c r="K366" s="69">
        <f t="shared" si="50"/>
        <v>100.00216642474923</v>
      </c>
    </row>
    <row r="367" spans="1:11" ht="31.5" outlineLevel="6">
      <c r="A367" s="38" t="s">
        <v>343</v>
      </c>
      <c r="B367" s="22">
        <v>951</v>
      </c>
      <c r="C367" s="23" t="s">
        <v>14</v>
      </c>
      <c r="D367" s="23" t="s">
        <v>342</v>
      </c>
      <c r="E367" s="23" t="s">
        <v>5</v>
      </c>
      <c r="F367" s="23"/>
      <c r="G367" s="49">
        <f aca="true" t="shared" si="55" ref="G367:I369">G368</f>
        <v>100</v>
      </c>
      <c r="H367" s="49">
        <f t="shared" si="55"/>
        <v>100</v>
      </c>
      <c r="I367" s="49">
        <f t="shared" si="55"/>
        <v>100</v>
      </c>
      <c r="J367" s="69">
        <f t="shared" si="49"/>
        <v>100</v>
      </c>
      <c r="K367" s="69">
        <f t="shared" si="50"/>
        <v>100</v>
      </c>
    </row>
    <row r="368" spans="1:11" ht="31.5" outlineLevel="6">
      <c r="A368" s="3" t="s">
        <v>347</v>
      </c>
      <c r="B368" s="14">
        <v>951</v>
      </c>
      <c r="C368" s="4" t="s">
        <v>14</v>
      </c>
      <c r="D368" s="4" t="s">
        <v>385</v>
      </c>
      <c r="E368" s="4" t="s">
        <v>5</v>
      </c>
      <c r="F368" s="4"/>
      <c r="G368" s="50">
        <f t="shared" si="55"/>
        <v>100</v>
      </c>
      <c r="H368" s="50">
        <f t="shared" si="55"/>
        <v>100</v>
      </c>
      <c r="I368" s="50">
        <f t="shared" si="55"/>
        <v>100</v>
      </c>
      <c r="J368" s="69">
        <f t="shared" si="49"/>
        <v>100</v>
      </c>
      <c r="K368" s="69">
        <f t="shared" si="50"/>
        <v>100</v>
      </c>
    </row>
    <row r="369" spans="1:11" ht="15.75" outlineLevel="6">
      <c r="A369" s="70" t="s">
        <v>106</v>
      </c>
      <c r="B369" s="71">
        <v>951</v>
      </c>
      <c r="C369" s="72" t="s">
        <v>14</v>
      </c>
      <c r="D369" s="72" t="s">
        <v>385</v>
      </c>
      <c r="E369" s="72" t="s">
        <v>84</v>
      </c>
      <c r="F369" s="72"/>
      <c r="G369" s="74">
        <f t="shared" si="55"/>
        <v>100</v>
      </c>
      <c r="H369" s="74">
        <f t="shared" si="55"/>
        <v>100</v>
      </c>
      <c r="I369" s="74">
        <f t="shared" si="55"/>
        <v>100</v>
      </c>
      <c r="J369" s="69">
        <f t="shared" si="49"/>
        <v>100</v>
      </c>
      <c r="K369" s="69">
        <f t="shared" si="50"/>
        <v>100</v>
      </c>
    </row>
    <row r="370" spans="1:11" ht="47.25" outlineLevel="6">
      <c r="A370" s="29" t="s">
        <v>178</v>
      </c>
      <c r="B370" s="24">
        <v>951</v>
      </c>
      <c r="C370" s="25" t="s">
        <v>14</v>
      </c>
      <c r="D370" s="25" t="s">
        <v>385</v>
      </c>
      <c r="E370" s="25" t="s">
        <v>85</v>
      </c>
      <c r="F370" s="25"/>
      <c r="G370" s="48">
        <v>100</v>
      </c>
      <c r="H370" s="48">
        <v>100</v>
      </c>
      <c r="I370" s="48">
        <v>100</v>
      </c>
      <c r="J370" s="69">
        <f t="shared" si="49"/>
        <v>100</v>
      </c>
      <c r="K370" s="69">
        <f t="shared" si="50"/>
        <v>100</v>
      </c>
    </row>
    <row r="371" spans="1:11" ht="15.75" outlineLevel="6">
      <c r="A371" s="5" t="s">
        <v>198</v>
      </c>
      <c r="B371" s="12">
        <v>951</v>
      </c>
      <c r="C371" s="6" t="s">
        <v>14</v>
      </c>
      <c r="D371" s="6" t="s">
        <v>240</v>
      </c>
      <c r="E371" s="6" t="s">
        <v>5</v>
      </c>
      <c r="F371" s="6"/>
      <c r="G371" s="47">
        <f aca="true" t="shared" si="56" ref="G371:I373">G372</f>
        <v>80</v>
      </c>
      <c r="H371" s="47">
        <f t="shared" si="56"/>
        <v>2026.79736</v>
      </c>
      <c r="I371" s="47">
        <f t="shared" si="56"/>
        <v>2026.797</v>
      </c>
      <c r="J371" s="69">
        <f t="shared" si="49"/>
        <v>2533.49625</v>
      </c>
      <c r="K371" s="69">
        <f t="shared" si="50"/>
        <v>99.99998223798752</v>
      </c>
    </row>
    <row r="372" spans="1:11" ht="47.25" outlineLevel="6">
      <c r="A372" s="19" t="s">
        <v>145</v>
      </c>
      <c r="B372" s="14">
        <v>951</v>
      </c>
      <c r="C372" s="4" t="s">
        <v>14</v>
      </c>
      <c r="D372" s="4" t="s">
        <v>386</v>
      </c>
      <c r="E372" s="4" t="s">
        <v>5</v>
      </c>
      <c r="F372" s="4"/>
      <c r="G372" s="50">
        <f t="shared" si="56"/>
        <v>80</v>
      </c>
      <c r="H372" s="50">
        <f t="shared" si="56"/>
        <v>2026.79736</v>
      </c>
      <c r="I372" s="50">
        <f t="shared" si="56"/>
        <v>2026.797</v>
      </c>
      <c r="J372" s="69">
        <f t="shared" si="49"/>
        <v>2533.49625</v>
      </c>
      <c r="K372" s="69">
        <f t="shared" si="50"/>
        <v>99.99998223798752</v>
      </c>
    </row>
    <row r="373" spans="1:11" ht="18.75" customHeight="1" outlineLevel="6">
      <c r="A373" s="70" t="s">
        <v>89</v>
      </c>
      <c r="B373" s="71">
        <v>951</v>
      </c>
      <c r="C373" s="72" t="s">
        <v>14</v>
      </c>
      <c r="D373" s="72" t="s">
        <v>386</v>
      </c>
      <c r="E373" s="72" t="s">
        <v>84</v>
      </c>
      <c r="F373" s="72"/>
      <c r="G373" s="74">
        <f t="shared" si="56"/>
        <v>80</v>
      </c>
      <c r="H373" s="74">
        <f t="shared" si="56"/>
        <v>2026.79736</v>
      </c>
      <c r="I373" s="74">
        <f t="shared" si="56"/>
        <v>2026.797</v>
      </c>
      <c r="J373" s="69">
        <f t="shared" si="49"/>
        <v>2533.49625</v>
      </c>
      <c r="K373" s="69">
        <f t="shared" si="50"/>
        <v>99.99998223798752</v>
      </c>
    </row>
    <row r="374" spans="1:11" ht="31.5" outlineLevel="6">
      <c r="A374" s="21" t="s">
        <v>90</v>
      </c>
      <c r="B374" s="24">
        <v>951</v>
      </c>
      <c r="C374" s="25" t="s">
        <v>14</v>
      </c>
      <c r="D374" s="25" t="s">
        <v>386</v>
      </c>
      <c r="E374" s="25" t="s">
        <v>85</v>
      </c>
      <c r="F374" s="25"/>
      <c r="G374" s="48">
        <v>80</v>
      </c>
      <c r="H374" s="48">
        <v>2026.79736</v>
      </c>
      <c r="I374" s="48">
        <v>2026.797</v>
      </c>
      <c r="J374" s="69">
        <f t="shared" si="49"/>
        <v>2533.49625</v>
      </c>
      <c r="K374" s="69">
        <f t="shared" si="50"/>
        <v>99.99998223798752</v>
      </c>
    </row>
    <row r="375" spans="1:11" ht="31.5" outlineLevel="6">
      <c r="A375" s="5" t="s">
        <v>327</v>
      </c>
      <c r="B375" s="12">
        <v>951</v>
      </c>
      <c r="C375" s="6" t="s">
        <v>14</v>
      </c>
      <c r="D375" s="6" t="s">
        <v>241</v>
      </c>
      <c r="E375" s="6" t="s">
        <v>5</v>
      </c>
      <c r="F375" s="6"/>
      <c r="G375" s="47">
        <f aca="true" t="shared" si="57" ref="G375:I377">G376</f>
        <v>50</v>
      </c>
      <c r="H375" s="47">
        <f t="shared" si="57"/>
        <v>49.175</v>
      </c>
      <c r="I375" s="47">
        <f t="shared" si="57"/>
        <v>49.175</v>
      </c>
      <c r="J375" s="69">
        <f t="shared" si="49"/>
        <v>98.35</v>
      </c>
      <c r="K375" s="69">
        <f t="shared" si="50"/>
        <v>100</v>
      </c>
    </row>
    <row r="376" spans="1:11" ht="31.5" outlineLevel="6">
      <c r="A376" s="19" t="s">
        <v>146</v>
      </c>
      <c r="B376" s="14">
        <v>951</v>
      </c>
      <c r="C376" s="4" t="s">
        <v>14</v>
      </c>
      <c r="D376" s="4" t="s">
        <v>387</v>
      </c>
      <c r="E376" s="4" t="s">
        <v>5</v>
      </c>
      <c r="F376" s="4"/>
      <c r="G376" s="50">
        <f t="shared" si="57"/>
        <v>50</v>
      </c>
      <c r="H376" s="50">
        <f t="shared" si="57"/>
        <v>49.175</v>
      </c>
      <c r="I376" s="50">
        <f t="shared" si="57"/>
        <v>49.175</v>
      </c>
      <c r="J376" s="69">
        <f t="shared" si="49"/>
        <v>98.35</v>
      </c>
      <c r="K376" s="69">
        <f t="shared" si="50"/>
        <v>100</v>
      </c>
    </row>
    <row r="377" spans="1:11" ht="31.5" outlineLevel="6">
      <c r="A377" s="70" t="s">
        <v>89</v>
      </c>
      <c r="B377" s="71">
        <v>951</v>
      </c>
      <c r="C377" s="72" t="s">
        <v>14</v>
      </c>
      <c r="D377" s="72" t="s">
        <v>387</v>
      </c>
      <c r="E377" s="72" t="s">
        <v>84</v>
      </c>
      <c r="F377" s="72"/>
      <c r="G377" s="74">
        <f t="shared" si="57"/>
        <v>50</v>
      </c>
      <c r="H377" s="74">
        <f t="shared" si="57"/>
        <v>49.175</v>
      </c>
      <c r="I377" s="74">
        <f t="shared" si="57"/>
        <v>49.175</v>
      </c>
      <c r="J377" s="69">
        <f t="shared" si="49"/>
        <v>98.35</v>
      </c>
      <c r="K377" s="69">
        <f t="shared" si="50"/>
        <v>100</v>
      </c>
    </row>
    <row r="378" spans="1:11" ht="31.5" outlineLevel="6">
      <c r="A378" s="21" t="s">
        <v>90</v>
      </c>
      <c r="B378" s="24">
        <v>951</v>
      </c>
      <c r="C378" s="25" t="s">
        <v>14</v>
      </c>
      <c r="D378" s="25" t="s">
        <v>387</v>
      </c>
      <c r="E378" s="25" t="s">
        <v>85</v>
      </c>
      <c r="F378" s="25"/>
      <c r="G378" s="48">
        <v>50</v>
      </c>
      <c r="H378" s="48">
        <v>49.175</v>
      </c>
      <c r="I378" s="48">
        <v>49.175</v>
      </c>
      <c r="J378" s="69">
        <f t="shared" si="49"/>
        <v>98.35</v>
      </c>
      <c r="K378" s="69">
        <f t="shared" si="50"/>
        <v>100</v>
      </c>
    </row>
    <row r="379" spans="1:11" ht="18.75" outlineLevel="6">
      <c r="A379" s="33" t="s">
        <v>42</v>
      </c>
      <c r="B379" s="11">
        <v>951</v>
      </c>
      <c r="C379" s="9" t="s">
        <v>41</v>
      </c>
      <c r="D379" s="9" t="s">
        <v>219</v>
      </c>
      <c r="E379" s="9" t="s">
        <v>5</v>
      </c>
      <c r="F379" s="9"/>
      <c r="G379" s="46">
        <f>G380+G386+G409+G396</f>
        <v>57153.047399999996</v>
      </c>
      <c r="H379" s="46">
        <f>H380+H386+H409+H396</f>
        <v>57375.85624000001</v>
      </c>
      <c r="I379" s="46">
        <f>I380+I386+I409+I396</f>
        <v>52926.395000000004</v>
      </c>
      <c r="J379" s="69">
        <f t="shared" si="49"/>
        <v>92.60467710423436</v>
      </c>
      <c r="K379" s="69">
        <f t="shared" si="50"/>
        <v>92.24506346120891</v>
      </c>
    </row>
    <row r="380" spans="1:11" ht="15.75" outlineLevel="6">
      <c r="A380" s="39" t="s">
        <v>35</v>
      </c>
      <c r="B380" s="11">
        <v>951</v>
      </c>
      <c r="C380" s="15" t="s">
        <v>15</v>
      </c>
      <c r="D380" s="15" t="s">
        <v>219</v>
      </c>
      <c r="E380" s="15" t="s">
        <v>5</v>
      </c>
      <c r="F380" s="15"/>
      <c r="G380" s="52">
        <f aca="true" t="shared" si="58" ref="G380:I384">G381</f>
        <v>776</v>
      </c>
      <c r="H380" s="52">
        <f t="shared" si="58"/>
        <v>785.55067</v>
      </c>
      <c r="I380" s="52">
        <f t="shared" si="58"/>
        <v>785.551</v>
      </c>
      <c r="J380" s="69">
        <f t="shared" si="49"/>
        <v>101.23079896907217</v>
      </c>
      <c r="K380" s="69">
        <f t="shared" si="50"/>
        <v>100.00004200874784</v>
      </c>
    </row>
    <row r="381" spans="1:11" ht="31.5" outlineLevel="6">
      <c r="A381" s="36" t="s">
        <v>121</v>
      </c>
      <c r="B381" s="12">
        <v>951</v>
      </c>
      <c r="C381" s="6" t="s">
        <v>15</v>
      </c>
      <c r="D381" s="6" t="s">
        <v>220</v>
      </c>
      <c r="E381" s="6" t="s">
        <v>5</v>
      </c>
      <c r="F381" s="6"/>
      <c r="G381" s="47">
        <f t="shared" si="58"/>
        <v>776</v>
      </c>
      <c r="H381" s="47">
        <f t="shared" si="58"/>
        <v>785.55067</v>
      </c>
      <c r="I381" s="47">
        <f t="shared" si="58"/>
        <v>785.551</v>
      </c>
      <c r="J381" s="69">
        <f t="shared" si="49"/>
        <v>101.23079896907217</v>
      </c>
      <c r="K381" s="69">
        <f t="shared" si="50"/>
        <v>100.00004200874784</v>
      </c>
    </row>
    <row r="382" spans="1:11" ht="35.25" customHeight="1" outlineLevel="6">
      <c r="A382" s="36" t="s">
        <v>122</v>
      </c>
      <c r="B382" s="12">
        <v>951</v>
      </c>
      <c r="C382" s="6" t="s">
        <v>15</v>
      </c>
      <c r="D382" s="6" t="s">
        <v>353</v>
      </c>
      <c r="E382" s="6" t="s">
        <v>5</v>
      </c>
      <c r="F382" s="6"/>
      <c r="G382" s="47">
        <f t="shared" si="58"/>
        <v>776</v>
      </c>
      <c r="H382" s="47">
        <f t="shared" si="58"/>
        <v>785.55067</v>
      </c>
      <c r="I382" s="47">
        <f t="shared" si="58"/>
        <v>785.551</v>
      </c>
      <c r="J382" s="69">
        <f t="shared" si="49"/>
        <v>101.23079896907217</v>
      </c>
      <c r="K382" s="69">
        <f t="shared" si="50"/>
        <v>100.00004200874784</v>
      </c>
    </row>
    <row r="383" spans="1:11" ht="31.5" outlineLevel="6">
      <c r="A383" s="26" t="s">
        <v>147</v>
      </c>
      <c r="B383" s="22">
        <v>951</v>
      </c>
      <c r="C383" s="23" t="s">
        <v>15</v>
      </c>
      <c r="D383" s="23" t="s">
        <v>388</v>
      </c>
      <c r="E383" s="23" t="s">
        <v>5</v>
      </c>
      <c r="F383" s="23"/>
      <c r="G383" s="49">
        <f t="shared" si="58"/>
        <v>776</v>
      </c>
      <c r="H383" s="49">
        <f t="shared" si="58"/>
        <v>785.55067</v>
      </c>
      <c r="I383" s="49">
        <f t="shared" si="58"/>
        <v>785.551</v>
      </c>
      <c r="J383" s="69">
        <f t="shared" si="49"/>
        <v>101.23079896907217</v>
      </c>
      <c r="K383" s="69">
        <f t="shared" si="50"/>
        <v>100.00004200874784</v>
      </c>
    </row>
    <row r="384" spans="1:11" ht="18" customHeight="1" outlineLevel="6">
      <c r="A384" s="3" t="s">
        <v>110</v>
      </c>
      <c r="B384" s="14">
        <v>951</v>
      </c>
      <c r="C384" s="4" t="s">
        <v>15</v>
      </c>
      <c r="D384" s="4" t="s">
        <v>388</v>
      </c>
      <c r="E384" s="4" t="s">
        <v>108</v>
      </c>
      <c r="F384" s="4"/>
      <c r="G384" s="50">
        <f t="shared" si="58"/>
        <v>776</v>
      </c>
      <c r="H384" s="50">
        <f t="shared" si="58"/>
        <v>785.55067</v>
      </c>
      <c r="I384" s="50">
        <f t="shared" si="58"/>
        <v>785.551</v>
      </c>
      <c r="J384" s="69">
        <f t="shared" si="49"/>
        <v>101.23079896907217</v>
      </c>
      <c r="K384" s="69">
        <f t="shared" si="50"/>
        <v>100.00004200874784</v>
      </c>
    </row>
    <row r="385" spans="1:11" ht="31.5" outlineLevel="6">
      <c r="A385" s="21" t="s">
        <v>111</v>
      </c>
      <c r="B385" s="24">
        <v>951</v>
      </c>
      <c r="C385" s="25" t="s">
        <v>15</v>
      </c>
      <c r="D385" s="25" t="s">
        <v>388</v>
      </c>
      <c r="E385" s="25" t="s">
        <v>109</v>
      </c>
      <c r="F385" s="25"/>
      <c r="G385" s="48">
        <v>776</v>
      </c>
      <c r="H385" s="48">
        <v>785.55067</v>
      </c>
      <c r="I385" s="48">
        <v>785.551</v>
      </c>
      <c r="J385" s="69">
        <f t="shared" si="49"/>
        <v>101.23079896907217</v>
      </c>
      <c r="K385" s="69">
        <f t="shared" si="50"/>
        <v>100.00004200874784</v>
      </c>
    </row>
    <row r="386" spans="1:11" ht="15.75" outlineLevel="6">
      <c r="A386" s="39" t="s">
        <v>36</v>
      </c>
      <c r="B386" s="11">
        <v>951</v>
      </c>
      <c r="C386" s="15" t="s">
        <v>16</v>
      </c>
      <c r="D386" s="15" t="s">
        <v>219</v>
      </c>
      <c r="E386" s="15" t="s">
        <v>5</v>
      </c>
      <c r="F386" s="15"/>
      <c r="G386" s="52">
        <f>G387</f>
        <v>6106.7034</v>
      </c>
      <c r="H386" s="52">
        <f>H387</f>
        <v>6395.9566</v>
      </c>
      <c r="I386" s="52">
        <f>I387</f>
        <v>6395.957</v>
      </c>
      <c r="J386" s="69">
        <f t="shared" si="49"/>
        <v>104.73665709718274</v>
      </c>
      <c r="K386" s="69">
        <f t="shared" si="50"/>
        <v>100.00000625395114</v>
      </c>
    </row>
    <row r="387" spans="1:11" ht="15.75" outlineLevel="6">
      <c r="A387" s="8" t="s">
        <v>130</v>
      </c>
      <c r="B387" s="12">
        <v>951</v>
      </c>
      <c r="C387" s="6" t="s">
        <v>16</v>
      </c>
      <c r="D387" s="6" t="s">
        <v>219</v>
      </c>
      <c r="E387" s="6" t="s">
        <v>5</v>
      </c>
      <c r="F387" s="6"/>
      <c r="G387" s="47">
        <f>G388+G392</f>
        <v>6106.7034</v>
      </c>
      <c r="H387" s="47">
        <f>H388+H392</f>
        <v>6395.9566</v>
      </c>
      <c r="I387" s="47">
        <f>I388+I392</f>
        <v>6395.957</v>
      </c>
      <c r="J387" s="69">
        <f t="shared" si="49"/>
        <v>104.73665709718274</v>
      </c>
      <c r="K387" s="69">
        <f t="shared" si="50"/>
        <v>100.00000625395114</v>
      </c>
    </row>
    <row r="388" spans="1:11" ht="15.75" outlineLevel="6">
      <c r="A388" s="5" t="s">
        <v>199</v>
      </c>
      <c r="B388" s="12">
        <v>951</v>
      </c>
      <c r="C388" s="6" t="s">
        <v>16</v>
      </c>
      <c r="D388" s="6" t="s">
        <v>243</v>
      </c>
      <c r="E388" s="6" t="s">
        <v>5</v>
      </c>
      <c r="F388" s="6"/>
      <c r="G388" s="47">
        <f aca="true" t="shared" si="59" ref="G388:I390">G389</f>
        <v>6106.7034</v>
      </c>
      <c r="H388" s="47">
        <f t="shared" si="59"/>
        <v>6355.9566</v>
      </c>
      <c r="I388" s="47">
        <f t="shared" si="59"/>
        <v>6355.957</v>
      </c>
      <c r="J388" s="69">
        <f t="shared" si="49"/>
        <v>104.08163920324016</v>
      </c>
      <c r="K388" s="69">
        <f t="shared" si="50"/>
        <v>100.00000629330918</v>
      </c>
    </row>
    <row r="389" spans="1:11" ht="47.25" outlineLevel="6">
      <c r="A389" s="38" t="s">
        <v>292</v>
      </c>
      <c r="B389" s="22">
        <v>951</v>
      </c>
      <c r="C389" s="23" t="s">
        <v>16</v>
      </c>
      <c r="D389" s="23" t="s">
        <v>291</v>
      </c>
      <c r="E389" s="23" t="s">
        <v>5</v>
      </c>
      <c r="F389" s="23"/>
      <c r="G389" s="49">
        <f t="shared" si="59"/>
        <v>6106.7034</v>
      </c>
      <c r="H389" s="49">
        <f t="shared" si="59"/>
        <v>6355.9566</v>
      </c>
      <c r="I389" s="49">
        <f t="shared" si="59"/>
        <v>6355.957</v>
      </c>
      <c r="J389" s="69">
        <f t="shared" si="49"/>
        <v>104.08163920324016</v>
      </c>
      <c r="K389" s="69">
        <f t="shared" si="50"/>
        <v>100.00000629330918</v>
      </c>
    </row>
    <row r="390" spans="1:11" ht="31.5" outlineLevel="6">
      <c r="A390" s="3" t="s">
        <v>95</v>
      </c>
      <c r="B390" s="14">
        <v>951</v>
      </c>
      <c r="C390" s="4" t="s">
        <v>16</v>
      </c>
      <c r="D390" s="4" t="s">
        <v>291</v>
      </c>
      <c r="E390" s="4" t="s">
        <v>94</v>
      </c>
      <c r="F390" s="4"/>
      <c r="G390" s="50">
        <f t="shared" si="59"/>
        <v>6106.7034</v>
      </c>
      <c r="H390" s="50">
        <f t="shared" si="59"/>
        <v>6355.9566</v>
      </c>
      <c r="I390" s="50">
        <f t="shared" si="59"/>
        <v>6355.957</v>
      </c>
      <c r="J390" s="69">
        <f t="shared" si="49"/>
        <v>104.08163920324016</v>
      </c>
      <c r="K390" s="69">
        <f t="shared" si="50"/>
        <v>100.00000629330918</v>
      </c>
    </row>
    <row r="391" spans="1:11" ht="15.75" outlineLevel="6">
      <c r="A391" s="21" t="s">
        <v>113</v>
      </c>
      <c r="B391" s="24">
        <v>951</v>
      </c>
      <c r="C391" s="25" t="s">
        <v>16</v>
      </c>
      <c r="D391" s="25" t="s">
        <v>291</v>
      </c>
      <c r="E391" s="25" t="s">
        <v>112</v>
      </c>
      <c r="F391" s="25"/>
      <c r="G391" s="48">
        <v>6106.7034</v>
      </c>
      <c r="H391" s="48">
        <v>6355.9566</v>
      </c>
      <c r="I391" s="48">
        <v>6355.957</v>
      </c>
      <c r="J391" s="69">
        <f t="shared" si="49"/>
        <v>104.08163920324016</v>
      </c>
      <c r="K391" s="69">
        <f t="shared" si="50"/>
        <v>100.00000629330918</v>
      </c>
    </row>
    <row r="392" spans="1:11" ht="31.5" outlineLevel="6">
      <c r="A392" s="20" t="s">
        <v>177</v>
      </c>
      <c r="B392" s="12">
        <v>951</v>
      </c>
      <c r="C392" s="6" t="s">
        <v>16</v>
      </c>
      <c r="D392" s="6" t="s">
        <v>232</v>
      </c>
      <c r="E392" s="6" t="s">
        <v>5</v>
      </c>
      <c r="F392" s="6"/>
      <c r="G392" s="77">
        <f aca="true" t="shared" si="60" ref="G392:I394">G393</f>
        <v>0</v>
      </c>
      <c r="H392" s="77">
        <f t="shared" si="60"/>
        <v>40</v>
      </c>
      <c r="I392" s="77">
        <f t="shared" si="60"/>
        <v>40</v>
      </c>
      <c r="J392" s="69"/>
      <c r="K392" s="69">
        <f t="shared" si="50"/>
        <v>100</v>
      </c>
    </row>
    <row r="393" spans="1:11" ht="47.25" outlineLevel="6">
      <c r="A393" s="44" t="s">
        <v>308</v>
      </c>
      <c r="B393" s="22">
        <v>951</v>
      </c>
      <c r="C393" s="23" t="s">
        <v>16</v>
      </c>
      <c r="D393" s="23" t="s">
        <v>455</v>
      </c>
      <c r="E393" s="23" t="s">
        <v>5</v>
      </c>
      <c r="F393" s="23"/>
      <c r="G393" s="78">
        <f t="shared" si="60"/>
        <v>0</v>
      </c>
      <c r="H393" s="78">
        <f t="shared" si="60"/>
        <v>40</v>
      </c>
      <c r="I393" s="78">
        <f t="shared" si="60"/>
        <v>40</v>
      </c>
      <c r="J393" s="69"/>
      <c r="K393" s="69">
        <f t="shared" si="50"/>
        <v>100</v>
      </c>
    </row>
    <row r="394" spans="1:11" ht="15.75" outlineLevel="6">
      <c r="A394" s="3" t="s">
        <v>106</v>
      </c>
      <c r="B394" s="14">
        <v>951</v>
      </c>
      <c r="C394" s="4" t="s">
        <v>16</v>
      </c>
      <c r="D394" s="4" t="s">
        <v>455</v>
      </c>
      <c r="E394" s="4" t="s">
        <v>105</v>
      </c>
      <c r="F394" s="4"/>
      <c r="G394" s="79">
        <f t="shared" si="60"/>
        <v>0</v>
      </c>
      <c r="H394" s="79">
        <f t="shared" si="60"/>
        <v>40</v>
      </c>
      <c r="I394" s="79">
        <f t="shared" si="60"/>
        <v>40</v>
      </c>
      <c r="J394" s="69"/>
      <c r="K394" s="69">
        <f t="shared" si="50"/>
        <v>100</v>
      </c>
    </row>
    <row r="395" spans="1:11" ht="15.75" outlineLevel="6">
      <c r="A395" s="29" t="s">
        <v>76</v>
      </c>
      <c r="B395" s="24">
        <v>951</v>
      </c>
      <c r="C395" s="25" t="s">
        <v>16</v>
      </c>
      <c r="D395" s="25" t="s">
        <v>455</v>
      </c>
      <c r="E395" s="25" t="s">
        <v>77</v>
      </c>
      <c r="F395" s="25"/>
      <c r="G395" s="80">
        <v>0</v>
      </c>
      <c r="H395" s="80">
        <v>40</v>
      </c>
      <c r="I395" s="80">
        <v>40</v>
      </c>
      <c r="J395" s="69"/>
      <c r="K395" s="69">
        <f t="shared" si="50"/>
        <v>100</v>
      </c>
    </row>
    <row r="396" spans="1:11" ht="15.75" outlineLevel="6">
      <c r="A396" s="39" t="s">
        <v>38</v>
      </c>
      <c r="B396" s="11">
        <v>951</v>
      </c>
      <c r="C396" s="15" t="s">
        <v>21</v>
      </c>
      <c r="D396" s="15" t="s">
        <v>219</v>
      </c>
      <c r="E396" s="15" t="s">
        <v>5</v>
      </c>
      <c r="F396" s="15"/>
      <c r="G396" s="52">
        <f>G397+G404</f>
        <v>50170.344</v>
      </c>
      <c r="H396" s="52">
        <f>H397+H404</f>
        <v>50094.348990000006</v>
      </c>
      <c r="I396" s="52">
        <f>I397+I404</f>
        <v>45644.887</v>
      </c>
      <c r="J396" s="69">
        <f aca="true" t="shared" si="61" ref="J396:J456">I396/G396*100</f>
        <v>90.97981668214196</v>
      </c>
      <c r="K396" s="69">
        <f t="shared" si="50"/>
        <v>91.11783648313661</v>
      </c>
    </row>
    <row r="397" spans="1:11" ht="31.5" outlineLevel="6">
      <c r="A397" s="36" t="s">
        <v>121</v>
      </c>
      <c r="B397" s="7">
        <v>951</v>
      </c>
      <c r="C397" s="6" t="s">
        <v>21</v>
      </c>
      <c r="D397" s="6" t="s">
        <v>353</v>
      </c>
      <c r="E397" s="6" t="s">
        <v>5</v>
      </c>
      <c r="F397" s="6"/>
      <c r="G397" s="47">
        <f>G398+G401</f>
        <v>34146.924</v>
      </c>
      <c r="H397" s="47">
        <f>H398+H401</f>
        <v>33811.592000000004</v>
      </c>
      <c r="I397" s="47">
        <f>I398+I401</f>
        <v>33415.417</v>
      </c>
      <c r="J397" s="69">
        <f t="shared" si="61"/>
        <v>97.85776604651126</v>
      </c>
      <c r="K397" s="69">
        <f t="shared" si="50"/>
        <v>98.82828646459474</v>
      </c>
    </row>
    <row r="398" spans="1:11" ht="47.25" outlineLevel="6">
      <c r="A398" s="38" t="s">
        <v>399</v>
      </c>
      <c r="B398" s="23">
        <v>951</v>
      </c>
      <c r="C398" s="23" t="s">
        <v>21</v>
      </c>
      <c r="D398" s="23" t="s">
        <v>401</v>
      </c>
      <c r="E398" s="23" t="s">
        <v>5</v>
      </c>
      <c r="F398" s="23"/>
      <c r="G398" s="49">
        <f aca="true" t="shared" si="62" ref="G398:I399">G399</f>
        <v>789.44</v>
      </c>
      <c r="H398" s="49">
        <f t="shared" si="62"/>
        <v>789.44</v>
      </c>
      <c r="I398" s="49">
        <f t="shared" si="62"/>
        <v>482.042</v>
      </c>
      <c r="J398" s="69">
        <f t="shared" si="61"/>
        <v>61.06125861370084</v>
      </c>
      <c r="K398" s="69">
        <f t="shared" si="50"/>
        <v>61.06125861370084</v>
      </c>
    </row>
    <row r="399" spans="1:11" ht="15.75" outlineLevel="6">
      <c r="A399" s="3" t="s">
        <v>110</v>
      </c>
      <c r="B399" s="4">
        <v>951</v>
      </c>
      <c r="C399" s="4" t="s">
        <v>21</v>
      </c>
      <c r="D399" s="4" t="s">
        <v>401</v>
      </c>
      <c r="E399" s="4" t="s">
        <v>108</v>
      </c>
      <c r="F399" s="4"/>
      <c r="G399" s="50">
        <f t="shared" si="62"/>
        <v>789.44</v>
      </c>
      <c r="H399" s="50">
        <f t="shared" si="62"/>
        <v>789.44</v>
      </c>
      <c r="I399" s="50">
        <f t="shared" si="62"/>
        <v>482.042</v>
      </c>
      <c r="J399" s="69">
        <f t="shared" si="61"/>
        <v>61.06125861370084</v>
      </c>
      <c r="K399" s="69">
        <f t="shared" si="50"/>
        <v>61.06125861370084</v>
      </c>
    </row>
    <row r="400" spans="1:11" ht="31.5" outlineLevel="6">
      <c r="A400" s="21" t="s">
        <v>111</v>
      </c>
      <c r="B400" s="25">
        <v>951</v>
      </c>
      <c r="C400" s="25" t="s">
        <v>21</v>
      </c>
      <c r="D400" s="25" t="s">
        <v>401</v>
      </c>
      <c r="E400" s="25" t="s">
        <v>109</v>
      </c>
      <c r="F400" s="25"/>
      <c r="G400" s="66">
        <v>789.44</v>
      </c>
      <c r="H400" s="48">
        <v>789.44</v>
      </c>
      <c r="I400" s="48">
        <v>482.042</v>
      </c>
      <c r="J400" s="69">
        <f t="shared" si="61"/>
        <v>61.06125861370084</v>
      </c>
      <c r="K400" s="69">
        <f t="shared" si="50"/>
        <v>61.06125861370084</v>
      </c>
    </row>
    <row r="401" spans="1:11" ht="63" outlineLevel="6">
      <c r="A401" s="38" t="s">
        <v>400</v>
      </c>
      <c r="B401" s="23">
        <v>951</v>
      </c>
      <c r="C401" s="23" t="s">
        <v>21</v>
      </c>
      <c r="D401" s="23" t="s">
        <v>402</v>
      </c>
      <c r="E401" s="23" t="s">
        <v>5</v>
      </c>
      <c r="F401" s="23"/>
      <c r="G401" s="49">
        <f aca="true" t="shared" si="63" ref="G401:I402">G402</f>
        <v>33357.484</v>
      </c>
      <c r="H401" s="49">
        <f t="shared" si="63"/>
        <v>33022.152</v>
      </c>
      <c r="I401" s="49">
        <f t="shared" si="63"/>
        <v>32933.375</v>
      </c>
      <c r="J401" s="69">
        <f t="shared" si="61"/>
        <v>98.72859415895996</v>
      </c>
      <c r="K401" s="69">
        <f t="shared" si="50"/>
        <v>99.73115925334</v>
      </c>
    </row>
    <row r="402" spans="1:11" ht="15.75" outlineLevel="6">
      <c r="A402" s="3" t="s">
        <v>110</v>
      </c>
      <c r="B402" s="4">
        <v>951</v>
      </c>
      <c r="C402" s="4" t="s">
        <v>21</v>
      </c>
      <c r="D402" s="4" t="s">
        <v>402</v>
      </c>
      <c r="E402" s="4" t="s">
        <v>108</v>
      </c>
      <c r="F402" s="4"/>
      <c r="G402" s="50">
        <f t="shared" si="63"/>
        <v>33357.484</v>
      </c>
      <c r="H402" s="50">
        <f t="shared" si="63"/>
        <v>33022.152</v>
      </c>
      <c r="I402" s="50">
        <f t="shared" si="63"/>
        <v>32933.375</v>
      </c>
      <c r="J402" s="69">
        <f t="shared" si="61"/>
        <v>98.72859415895996</v>
      </c>
      <c r="K402" s="69">
        <f t="shared" si="50"/>
        <v>99.73115925334</v>
      </c>
    </row>
    <row r="403" spans="1:11" ht="31.5" outlineLevel="6">
      <c r="A403" s="21" t="s">
        <v>111</v>
      </c>
      <c r="B403" s="25">
        <v>951</v>
      </c>
      <c r="C403" s="25" t="s">
        <v>21</v>
      </c>
      <c r="D403" s="25" t="s">
        <v>402</v>
      </c>
      <c r="E403" s="25" t="s">
        <v>109</v>
      </c>
      <c r="F403" s="25"/>
      <c r="G403" s="48">
        <v>33357.484</v>
      </c>
      <c r="H403" s="48">
        <v>33022.152</v>
      </c>
      <c r="I403" s="48">
        <v>32933.375</v>
      </c>
      <c r="J403" s="69">
        <f t="shared" si="61"/>
        <v>98.72859415895996</v>
      </c>
      <c r="K403" s="69">
        <f t="shared" si="50"/>
        <v>99.73115925334</v>
      </c>
    </row>
    <row r="404" spans="1:11" ht="15.75" outlineLevel="6">
      <c r="A404" s="8" t="s">
        <v>130</v>
      </c>
      <c r="B404" s="12">
        <v>951</v>
      </c>
      <c r="C404" s="6" t="s">
        <v>21</v>
      </c>
      <c r="D404" s="6" t="s">
        <v>219</v>
      </c>
      <c r="E404" s="6" t="s">
        <v>5</v>
      </c>
      <c r="F404" s="6"/>
      <c r="G404" s="47">
        <f aca="true" t="shared" si="64" ref="G404:I407">G405</f>
        <v>16023.42</v>
      </c>
      <c r="H404" s="47">
        <f t="shared" si="64"/>
        <v>16282.75699</v>
      </c>
      <c r="I404" s="47">
        <f t="shared" si="64"/>
        <v>12229.47</v>
      </c>
      <c r="J404" s="69">
        <f t="shared" si="61"/>
        <v>76.32247048382929</v>
      </c>
      <c r="K404" s="69">
        <f t="shared" si="50"/>
        <v>75.10687537442638</v>
      </c>
    </row>
    <row r="405" spans="1:11" ht="33" customHeight="1" outlineLevel="6">
      <c r="A405" s="5" t="s">
        <v>305</v>
      </c>
      <c r="B405" s="12">
        <v>951</v>
      </c>
      <c r="C405" s="6" t="s">
        <v>21</v>
      </c>
      <c r="D405" s="6" t="s">
        <v>286</v>
      </c>
      <c r="E405" s="6" t="s">
        <v>5</v>
      </c>
      <c r="F405" s="6"/>
      <c r="G405" s="47">
        <f t="shared" si="64"/>
        <v>16023.42</v>
      </c>
      <c r="H405" s="47">
        <f t="shared" si="64"/>
        <v>16282.75699</v>
      </c>
      <c r="I405" s="47">
        <f t="shared" si="64"/>
        <v>12229.47</v>
      </c>
      <c r="J405" s="69">
        <f t="shared" si="61"/>
        <v>76.32247048382929</v>
      </c>
      <c r="K405" s="69">
        <f t="shared" si="50"/>
        <v>75.10687537442638</v>
      </c>
    </row>
    <row r="406" spans="1:11" ht="47.25" outlineLevel="6">
      <c r="A406" s="38" t="s">
        <v>323</v>
      </c>
      <c r="B406" s="22">
        <v>951</v>
      </c>
      <c r="C406" s="23" t="s">
        <v>21</v>
      </c>
      <c r="D406" s="23" t="s">
        <v>332</v>
      </c>
      <c r="E406" s="23" t="s">
        <v>5</v>
      </c>
      <c r="F406" s="23"/>
      <c r="G406" s="49">
        <f t="shared" si="64"/>
        <v>16023.42</v>
      </c>
      <c r="H406" s="49">
        <f t="shared" si="64"/>
        <v>16282.75699</v>
      </c>
      <c r="I406" s="49">
        <f t="shared" si="64"/>
        <v>12229.47</v>
      </c>
      <c r="J406" s="69">
        <f t="shared" si="61"/>
        <v>76.32247048382929</v>
      </c>
      <c r="K406" s="69">
        <f t="shared" si="50"/>
        <v>75.10687537442638</v>
      </c>
    </row>
    <row r="407" spans="1:11" ht="15.75" outlineLevel="6">
      <c r="A407" s="3" t="s">
        <v>279</v>
      </c>
      <c r="B407" s="14">
        <v>951</v>
      </c>
      <c r="C407" s="4" t="s">
        <v>21</v>
      </c>
      <c r="D407" s="4" t="s">
        <v>332</v>
      </c>
      <c r="E407" s="4" t="s">
        <v>281</v>
      </c>
      <c r="F407" s="4"/>
      <c r="G407" s="50">
        <f t="shared" si="64"/>
        <v>16023.42</v>
      </c>
      <c r="H407" s="50">
        <f t="shared" si="64"/>
        <v>16282.75699</v>
      </c>
      <c r="I407" s="50">
        <f t="shared" si="64"/>
        <v>12229.47</v>
      </c>
      <c r="J407" s="69">
        <f t="shared" si="61"/>
        <v>76.32247048382929</v>
      </c>
      <c r="K407" s="69">
        <f t="shared" si="50"/>
        <v>75.10687537442638</v>
      </c>
    </row>
    <row r="408" spans="1:11" ht="47.25" outlineLevel="6">
      <c r="A408" s="21" t="s">
        <v>280</v>
      </c>
      <c r="B408" s="24">
        <v>951</v>
      </c>
      <c r="C408" s="25" t="s">
        <v>21</v>
      </c>
      <c r="D408" s="25" t="s">
        <v>332</v>
      </c>
      <c r="E408" s="25" t="s">
        <v>282</v>
      </c>
      <c r="F408" s="25"/>
      <c r="G408" s="48">
        <v>16023.42</v>
      </c>
      <c r="H408" s="48">
        <v>16282.75699</v>
      </c>
      <c r="I408" s="48">
        <v>12229.47</v>
      </c>
      <c r="J408" s="69">
        <f t="shared" si="61"/>
        <v>76.32247048382929</v>
      </c>
      <c r="K408" s="69">
        <f t="shared" si="50"/>
        <v>75.10687537442638</v>
      </c>
    </row>
    <row r="409" spans="1:11" ht="15.75" outlineLevel="6">
      <c r="A409" s="39" t="s">
        <v>148</v>
      </c>
      <c r="B409" s="11">
        <v>951</v>
      </c>
      <c r="C409" s="15" t="s">
        <v>149</v>
      </c>
      <c r="D409" s="15" t="s">
        <v>219</v>
      </c>
      <c r="E409" s="15" t="s">
        <v>5</v>
      </c>
      <c r="F409" s="15"/>
      <c r="G409" s="52">
        <f aca="true" t="shared" si="65" ref="G409:I412">G410</f>
        <v>100</v>
      </c>
      <c r="H409" s="52">
        <f t="shared" si="65"/>
        <v>99.99998</v>
      </c>
      <c r="I409" s="52">
        <f t="shared" si="65"/>
        <v>100</v>
      </c>
      <c r="J409" s="69">
        <f t="shared" si="61"/>
        <v>100</v>
      </c>
      <c r="K409" s="69">
        <f t="shared" si="50"/>
        <v>100.00002000000401</v>
      </c>
    </row>
    <row r="410" spans="1:11" ht="15.75" outlineLevel="6">
      <c r="A410" s="8" t="s">
        <v>200</v>
      </c>
      <c r="B410" s="12">
        <v>951</v>
      </c>
      <c r="C410" s="6" t="s">
        <v>149</v>
      </c>
      <c r="D410" s="6" t="s">
        <v>244</v>
      </c>
      <c r="E410" s="6" t="s">
        <v>5</v>
      </c>
      <c r="F410" s="6"/>
      <c r="G410" s="47">
        <f t="shared" si="65"/>
        <v>100</v>
      </c>
      <c r="H410" s="47">
        <f t="shared" si="65"/>
        <v>99.99998</v>
      </c>
      <c r="I410" s="47">
        <f t="shared" si="65"/>
        <v>100</v>
      </c>
      <c r="J410" s="69">
        <f t="shared" si="61"/>
        <v>100</v>
      </c>
      <c r="K410" s="69">
        <f t="shared" si="50"/>
        <v>100.00002000000401</v>
      </c>
    </row>
    <row r="411" spans="1:11" ht="47.25" outlineLevel="6">
      <c r="A411" s="38" t="s">
        <v>150</v>
      </c>
      <c r="B411" s="22">
        <v>951</v>
      </c>
      <c r="C411" s="23" t="s">
        <v>149</v>
      </c>
      <c r="D411" s="23" t="s">
        <v>389</v>
      </c>
      <c r="E411" s="23" t="s">
        <v>5</v>
      </c>
      <c r="F411" s="23"/>
      <c r="G411" s="49">
        <f t="shared" si="65"/>
        <v>100</v>
      </c>
      <c r="H411" s="49">
        <f t="shared" si="65"/>
        <v>99.99998</v>
      </c>
      <c r="I411" s="49">
        <f t="shared" si="65"/>
        <v>100</v>
      </c>
      <c r="J411" s="69">
        <f t="shared" si="61"/>
        <v>100</v>
      </c>
      <c r="K411" s="69">
        <f aca="true" t="shared" si="66" ref="K411:K476">I411/H411*100</f>
        <v>100.00002000000401</v>
      </c>
    </row>
    <row r="412" spans="1:11" ht="18" customHeight="1" outlineLevel="6">
      <c r="A412" s="3" t="s">
        <v>89</v>
      </c>
      <c r="B412" s="14">
        <v>951</v>
      </c>
      <c r="C412" s="4" t="s">
        <v>151</v>
      </c>
      <c r="D412" s="4" t="s">
        <v>389</v>
      </c>
      <c r="E412" s="4" t="s">
        <v>84</v>
      </c>
      <c r="F412" s="4"/>
      <c r="G412" s="50">
        <f t="shared" si="65"/>
        <v>100</v>
      </c>
      <c r="H412" s="50">
        <f t="shared" si="65"/>
        <v>99.99998</v>
      </c>
      <c r="I412" s="50">
        <f t="shared" si="65"/>
        <v>100</v>
      </c>
      <c r="J412" s="69">
        <f t="shared" si="61"/>
        <v>100</v>
      </c>
      <c r="K412" s="69">
        <f t="shared" si="66"/>
        <v>100.00002000000401</v>
      </c>
    </row>
    <row r="413" spans="1:11" ht="31.5" outlineLevel="6">
      <c r="A413" s="21" t="s">
        <v>90</v>
      </c>
      <c r="B413" s="24">
        <v>951</v>
      </c>
      <c r="C413" s="25" t="s">
        <v>149</v>
      </c>
      <c r="D413" s="25" t="s">
        <v>389</v>
      </c>
      <c r="E413" s="25" t="s">
        <v>85</v>
      </c>
      <c r="F413" s="25"/>
      <c r="G413" s="48">
        <v>100</v>
      </c>
      <c r="H413" s="48">
        <v>99.99998</v>
      </c>
      <c r="I413" s="48">
        <v>100</v>
      </c>
      <c r="J413" s="69">
        <f t="shared" si="61"/>
        <v>100</v>
      </c>
      <c r="K413" s="69">
        <f t="shared" si="66"/>
        <v>100.00002000000401</v>
      </c>
    </row>
    <row r="414" spans="1:11" ht="18.75" outlineLevel="6">
      <c r="A414" s="33" t="s">
        <v>68</v>
      </c>
      <c r="B414" s="11">
        <v>951</v>
      </c>
      <c r="C414" s="9" t="s">
        <v>40</v>
      </c>
      <c r="D414" s="9" t="s">
        <v>219</v>
      </c>
      <c r="E414" s="9" t="s">
        <v>5</v>
      </c>
      <c r="F414" s="9"/>
      <c r="G414" s="46">
        <f>G415+G423</f>
        <v>47253</v>
      </c>
      <c r="H414" s="46">
        <f>H415+H423</f>
        <v>2265.3465499999998</v>
      </c>
      <c r="I414" s="46">
        <f>I415+I423</f>
        <v>1774.2369999999999</v>
      </c>
      <c r="J414" s="69">
        <f t="shared" si="61"/>
        <v>3.754760544304065</v>
      </c>
      <c r="K414" s="69">
        <f t="shared" si="66"/>
        <v>78.32077613025699</v>
      </c>
    </row>
    <row r="415" spans="1:11" ht="15.75" outlineLevel="6">
      <c r="A415" s="5" t="s">
        <v>152</v>
      </c>
      <c r="B415" s="12">
        <v>951</v>
      </c>
      <c r="C415" s="6" t="s">
        <v>73</v>
      </c>
      <c r="D415" s="6" t="s">
        <v>219</v>
      </c>
      <c r="E415" s="6" t="s">
        <v>5</v>
      </c>
      <c r="F415" s="6"/>
      <c r="G415" s="47">
        <f aca="true" t="shared" si="67" ref="G415:I416">G416</f>
        <v>1253</v>
      </c>
      <c r="H415" s="47">
        <f t="shared" si="67"/>
        <v>592.4</v>
      </c>
      <c r="I415" s="47">
        <f t="shared" si="67"/>
        <v>142.4</v>
      </c>
      <c r="J415" s="69">
        <f t="shared" si="61"/>
        <v>11.364724660814046</v>
      </c>
      <c r="K415" s="69">
        <f t="shared" si="66"/>
        <v>24.037812288993926</v>
      </c>
    </row>
    <row r="416" spans="1:11" ht="15.75" outlineLevel="6">
      <c r="A416" s="30" t="s">
        <v>201</v>
      </c>
      <c r="B416" s="31">
        <v>951</v>
      </c>
      <c r="C416" s="23" t="s">
        <v>73</v>
      </c>
      <c r="D416" s="23" t="s">
        <v>245</v>
      </c>
      <c r="E416" s="23" t="s">
        <v>5</v>
      </c>
      <c r="F416" s="23"/>
      <c r="G416" s="49">
        <f t="shared" si="67"/>
        <v>1253</v>
      </c>
      <c r="H416" s="49">
        <f t="shared" si="67"/>
        <v>592.4</v>
      </c>
      <c r="I416" s="49">
        <f t="shared" si="67"/>
        <v>142.4</v>
      </c>
      <c r="J416" s="69">
        <f t="shared" si="61"/>
        <v>11.364724660814046</v>
      </c>
      <c r="K416" s="69">
        <f t="shared" si="66"/>
        <v>24.037812288993926</v>
      </c>
    </row>
    <row r="417" spans="1:11" ht="30" customHeight="1" outlineLevel="6">
      <c r="A417" s="38" t="s">
        <v>153</v>
      </c>
      <c r="B417" s="22">
        <v>951</v>
      </c>
      <c r="C417" s="23" t="s">
        <v>73</v>
      </c>
      <c r="D417" s="23" t="s">
        <v>390</v>
      </c>
      <c r="E417" s="23" t="s">
        <v>5</v>
      </c>
      <c r="F417" s="23"/>
      <c r="G417" s="49">
        <f>G419+G418+G421</f>
        <v>1253</v>
      </c>
      <c r="H417" s="49">
        <f>H419+H418+H421</f>
        <v>592.4</v>
      </c>
      <c r="I417" s="49">
        <f>I419+I418+I421</f>
        <v>142.4</v>
      </c>
      <c r="J417" s="69">
        <f t="shared" si="61"/>
        <v>11.364724660814046</v>
      </c>
      <c r="K417" s="69">
        <f t="shared" si="66"/>
        <v>24.037812288993926</v>
      </c>
    </row>
    <row r="418" spans="1:11" ht="19.5" customHeight="1" outlineLevel="6">
      <c r="A418" s="53" t="s">
        <v>276</v>
      </c>
      <c r="B418" s="60">
        <v>951</v>
      </c>
      <c r="C418" s="54" t="s">
        <v>73</v>
      </c>
      <c r="D418" s="54" t="s">
        <v>390</v>
      </c>
      <c r="E418" s="54" t="s">
        <v>269</v>
      </c>
      <c r="F418" s="54"/>
      <c r="G418" s="66">
        <v>100</v>
      </c>
      <c r="H418" s="66">
        <v>39.5</v>
      </c>
      <c r="I418" s="66">
        <v>39.5</v>
      </c>
      <c r="J418" s="69">
        <f t="shared" si="61"/>
        <v>39.5</v>
      </c>
      <c r="K418" s="69">
        <f t="shared" si="66"/>
        <v>100</v>
      </c>
    </row>
    <row r="419" spans="1:11" ht="18.75" customHeight="1" outlineLevel="6">
      <c r="A419" s="3" t="s">
        <v>89</v>
      </c>
      <c r="B419" s="14">
        <v>951</v>
      </c>
      <c r="C419" s="4" t="s">
        <v>73</v>
      </c>
      <c r="D419" s="4" t="s">
        <v>390</v>
      </c>
      <c r="E419" s="4" t="s">
        <v>84</v>
      </c>
      <c r="F419" s="4"/>
      <c r="G419" s="50">
        <f>G420</f>
        <v>70</v>
      </c>
      <c r="H419" s="50">
        <f>H420</f>
        <v>102.9</v>
      </c>
      <c r="I419" s="50">
        <f>I420</f>
        <v>102.9</v>
      </c>
      <c r="J419" s="69">
        <f t="shared" si="61"/>
        <v>147</v>
      </c>
      <c r="K419" s="69">
        <f t="shared" si="66"/>
        <v>100</v>
      </c>
    </row>
    <row r="420" spans="1:11" ht="31.5" outlineLevel="6">
      <c r="A420" s="21" t="s">
        <v>90</v>
      </c>
      <c r="B420" s="24">
        <v>951</v>
      </c>
      <c r="C420" s="25" t="s">
        <v>73</v>
      </c>
      <c r="D420" s="25" t="s">
        <v>390</v>
      </c>
      <c r="E420" s="25" t="s">
        <v>85</v>
      </c>
      <c r="F420" s="25"/>
      <c r="G420" s="48">
        <v>70</v>
      </c>
      <c r="H420" s="48">
        <v>102.9</v>
      </c>
      <c r="I420" s="48">
        <v>102.9</v>
      </c>
      <c r="J420" s="69">
        <f t="shared" si="61"/>
        <v>147</v>
      </c>
      <c r="K420" s="69">
        <f t="shared" si="66"/>
        <v>100</v>
      </c>
    </row>
    <row r="421" spans="1:11" ht="15.75" outlineLevel="6">
      <c r="A421" s="3" t="s">
        <v>279</v>
      </c>
      <c r="B421" s="14">
        <v>951</v>
      </c>
      <c r="C421" s="4" t="s">
        <v>73</v>
      </c>
      <c r="D421" s="4" t="s">
        <v>390</v>
      </c>
      <c r="E421" s="4" t="s">
        <v>282</v>
      </c>
      <c r="F421" s="4"/>
      <c r="G421" s="50">
        <f>G422</f>
        <v>1083</v>
      </c>
      <c r="H421" s="50">
        <f>H422</f>
        <v>450</v>
      </c>
      <c r="I421" s="50">
        <f>I422</f>
        <v>0</v>
      </c>
      <c r="J421" s="69">
        <f t="shared" si="61"/>
        <v>0</v>
      </c>
      <c r="K421" s="69">
        <f t="shared" si="66"/>
        <v>0</v>
      </c>
    </row>
    <row r="422" spans="1:11" ht="47.25" outlineLevel="6">
      <c r="A422" s="21" t="s">
        <v>280</v>
      </c>
      <c r="B422" s="24">
        <v>951</v>
      </c>
      <c r="C422" s="25" t="s">
        <v>73</v>
      </c>
      <c r="D422" s="25" t="s">
        <v>390</v>
      </c>
      <c r="E422" s="25" t="s">
        <v>282</v>
      </c>
      <c r="F422" s="25"/>
      <c r="G422" s="48">
        <v>1083</v>
      </c>
      <c r="H422" s="48">
        <v>450</v>
      </c>
      <c r="I422" s="48">
        <v>0</v>
      </c>
      <c r="J422" s="69">
        <f t="shared" si="61"/>
        <v>0</v>
      </c>
      <c r="K422" s="69">
        <f t="shared" si="66"/>
        <v>0</v>
      </c>
    </row>
    <row r="423" spans="1:11" ht="15.75" outlineLevel="6">
      <c r="A423" s="5" t="s">
        <v>324</v>
      </c>
      <c r="B423" s="12">
        <v>951</v>
      </c>
      <c r="C423" s="6" t="s">
        <v>326</v>
      </c>
      <c r="D423" s="6" t="s">
        <v>219</v>
      </c>
      <c r="E423" s="6" t="s">
        <v>5</v>
      </c>
      <c r="F423" s="6"/>
      <c r="G423" s="47">
        <f>G424</f>
        <v>46000</v>
      </c>
      <c r="H423" s="47">
        <f>H424</f>
        <v>1672.94655</v>
      </c>
      <c r="I423" s="47">
        <f>I424</f>
        <v>1631.8369999999998</v>
      </c>
      <c r="J423" s="69">
        <f t="shared" si="61"/>
        <v>3.5474717391304345</v>
      </c>
      <c r="K423" s="69">
        <f t="shared" si="66"/>
        <v>97.54268598718828</v>
      </c>
    </row>
    <row r="424" spans="1:11" ht="15.75" outlineLevel="6">
      <c r="A424" s="30" t="s">
        <v>325</v>
      </c>
      <c r="B424" s="31">
        <v>951</v>
      </c>
      <c r="C424" s="23" t="s">
        <v>326</v>
      </c>
      <c r="D424" s="23" t="s">
        <v>245</v>
      </c>
      <c r="E424" s="23" t="s">
        <v>5</v>
      </c>
      <c r="F424" s="23"/>
      <c r="G424" s="49">
        <f>G425+G428+G431+G434+G435</f>
        <v>46000</v>
      </c>
      <c r="H424" s="49">
        <f>H425+H428+H431+H434+H435</f>
        <v>1672.94655</v>
      </c>
      <c r="I424" s="49">
        <f>I425+I428+I431+I434+I435</f>
        <v>1631.8369999999998</v>
      </c>
      <c r="J424" s="69">
        <f t="shared" si="61"/>
        <v>3.5474717391304345</v>
      </c>
      <c r="K424" s="69">
        <f t="shared" si="66"/>
        <v>97.54268598718828</v>
      </c>
    </row>
    <row r="425" spans="1:11" ht="36" customHeight="1" outlineLevel="6">
      <c r="A425" s="38" t="s">
        <v>153</v>
      </c>
      <c r="B425" s="22">
        <v>951</v>
      </c>
      <c r="C425" s="23" t="s">
        <v>326</v>
      </c>
      <c r="D425" s="23" t="s">
        <v>390</v>
      </c>
      <c r="E425" s="23" t="s">
        <v>5</v>
      </c>
      <c r="F425" s="23"/>
      <c r="G425" s="49">
        <f aca="true" t="shared" si="68" ref="G425:I426">G426</f>
        <v>0</v>
      </c>
      <c r="H425" s="49">
        <f t="shared" si="68"/>
        <v>694.83655</v>
      </c>
      <c r="I425" s="49">
        <f t="shared" si="68"/>
        <v>694.837</v>
      </c>
      <c r="J425" s="69"/>
      <c r="K425" s="69">
        <f t="shared" si="66"/>
        <v>100.00006476343248</v>
      </c>
    </row>
    <row r="426" spans="1:11" ht="15.75" outlineLevel="6">
      <c r="A426" s="3" t="s">
        <v>279</v>
      </c>
      <c r="B426" s="14">
        <v>951</v>
      </c>
      <c r="C426" s="4" t="s">
        <v>326</v>
      </c>
      <c r="D426" s="4" t="s">
        <v>390</v>
      </c>
      <c r="E426" s="4" t="s">
        <v>281</v>
      </c>
      <c r="F426" s="4"/>
      <c r="G426" s="50">
        <f t="shared" si="68"/>
        <v>0</v>
      </c>
      <c r="H426" s="50">
        <f t="shared" si="68"/>
        <v>694.83655</v>
      </c>
      <c r="I426" s="50">
        <f t="shared" si="68"/>
        <v>694.837</v>
      </c>
      <c r="J426" s="69"/>
      <c r="K426" s="69">
        <f t="shared" si="66"/>
        <v>100.00006476343248</v>
      </c>
    </row>
    <row r="427" spans="1:11" ht="39.75" customHeight="1" outlineLevel="6">
      <c r="A427" s="21" t="s">
        <v>280</v>
      </c>
      <c r="B427" s="24">
        <v>951</v>
      </c>
      <c r="C427" s="25" t="s">
        <v>326</v>
      </c>
      <c r="D427" s="25" t="s">
        <v>390</v>
      </c>
      <c r="E427" s="25" t="s">
        <v>282</v>
      </c>
      <c r="F427" s="25"/>
      <c r="G427" s="80">
        <v>0</v>
      </c>
      <c r="H427" s="48">
        <v>694.83655</v>
      </c>
      <c r="I427" s="48">
        <v>694.837</v>
      </c>
      <c r="J427" s="69"/>
      <c r="K427" s="69">
        <f t="shared" si="66"/>
        <v>100.00006476343248</v>
      </c>
    </row>
    <row r="428" spans="1:11" ht="47.25" customHeight="1" outlineLevel="6">
      <c r="A428" s="38" t="s">
        <v>436</v>
      </c>
      <c r="B428" s="22">
        <v>951</v>
      </c>
      <c r="C428" s="23" t="s">
        <v>326</v>
      </c>
      <c r="D428" s="23" t="s">
        <v>438</v>
      </c>
      <c r="E428" s="23" t="s">
        <v>5</v>
      </c>
      <c r="F428" s="23"/>
      <c r="G428" s="49">
        <f aca="true" t="shared" si="69" ref="G428:I429">G429</f>
        <v>0</v>
      </c>
      <c r="H428" s="49">
        <f t="shared" si="69"/>
        <v>950</v>
      </c>
      <c r="I428" s="49">
        <f t="shared" si="69"/>
        <v>908.89</v>
      </c>
      <c r="J428" s="69"/>
      <c r="K428" s="69">
        <f t="shared" si="66"/>
        <v>95.67263157894736</v>
      </c>
    </row>
    <row r="429" spans="1:11" ht="18" customHeight="1" outlineLevel="6">
      <c r="A429" s="3" t="s">
        <v>89</v>
      </c>
      <c r="B429" s="14">
        <v>951</v>
      </c>
      <c r="C429" s="4" t="s">
        <v>326</v>
      </c>
      <c r="D429" s="4" t="s">
        <v>438</v>
      </c>
      <c r="E429" s="4" t="s">
        <v>84</v>
      </c>
      <c r="F429" s="4"/>
      <c r="G429" s="50">
        <f t="shared" si="69"/>
        <v>0</v>
      </c>
      <c r="H429" s="50">
        <f t="shared" si="69"/>
        <v>950</v>
      </c>
      <c r="I429" s="50">
        <f t="shared" si="69"/>
        <v>908.89</v>
      </c>
      <c r="J429" s="69"/>
      <c r="K429" s="69">
        <f t="shared" si="66"/>
        <v>95.67263157894736</v>
      </c>
    </row>
    <row r="430" spans="1:11" ht="33.75" customHeight="1" outlineLevel="6">
      <c r="A430" s="21" t="s">
        <v>90</v>
      </c>
      <c r="B430" s="24">
        <v>951</v>
      </c>
      <c r="C430" s="25" t="s">
        <v>326</v>
      </c>
      <c r="D430" s="25" t="s">
        <v>438</v>
      </c>
      <c r="E430" s="25" t="s">
        <v>85</v>
      </c>
      <c r="F430" s="25"/>
      <c r="G430" s="80">
        <v>0</v>
      </c>
      <c r="H430" s="48">
        <v>950</v>
      </c>
      <c r="I430" s="48">
        <v>908.89</v>
      </c>
      <c r="J430" s="69"/>
      <c r="K430" s="69">
        <f t="shared" si="66"/>
        <v>95.67263157894736</v>
      </c>
    </row>
    <row r="431" spans="1:11" ht="48.75" customHeight="1" outlineLevel="6">
      <c r="A431" s="38" t="s">
        <v>437</v>
      </c>
      <c r="B431" s="22">
        <v>951</v>
      </c>
      <c r="C431" s="23" t="s">
        <v>326</v>
      </c>
      <c r="D431" s="23" t="s">
        <v>439</v>
      </c>
      <c r="E431" s="23" t="s">
        <v>5</v>
      </c>
      <c r="F431" s="23"/>
      <c r="G431" s="49">
        <f aca="true" t="shared" si="70" ref="G431:I432">G432</f>
        <v>0</v>
      </c>
      <c r="H431" s="49">
        <f t="shared" si="70"/>
        <v>28.11</v>
      </c>
      <c r="I431" s="49">
        <f t="shared" si="70"/>
        <v>28.11</v>
      </c>
      <c r="J431" s="69"/>
      <c r="K431" s="69">
        <f t="shared" si="66"/>
        <v>100</v>
      </c>
    </row>
    <row r="432" spans="1:11" ht="20.25" customHeight="1" outlineLevel="6">
      <c r="A432" s="3" t="s">
        <v>89</v>
      </c>
      <c r="B432" s="14">
        <v>951</v>
      </c>
      <c r="C432" s="4" t="s">
        <v>326</v>
      </c>
      <c r="D432" s="4" t="s">
        <v>439</v>
      </c>
      <c r="E432" s="4" t="s">
        <v>84</v>
      </c>
      <c r="F432" s="4"/>
      <c r="G432" s="50">
        <f t="shared" si="70"/>
        <v>0</v>
      </c>
      <c r="H432" s="50">
        <f t="shared" si="70"/>
        <v>28.11</v>
      </c>
      <c r="I432" s="50">
        <f t="shared" si="70"/>
        <v>28.11</v>
      </c>
      <c r="J432" s="69"/>
      <c r="K432" s="69">
        <f t="shared" si="66"/>
        <v>100</v>
      </c>
    </row>
    <row r="433" spans="1:11" ht="30" customHeight="1" outlineLevel="6">
      <c r="A433" s="21" t="s">
        <v>90</v>
      </c>
      <c r="B433" s="24">
        <v>951</v>
      </c>
      <c r="C433" s="25" t="s">
        <v>326</v>
      </c>
      <c r="D433" s="25" t="s">
        <v>439</v>
      </c>
      <c r="E433" s="25" t="s">
        <v>85</v>
      </c>
      <c r="F433" s="25"/>
      <c r="G433" s="80">
        <v>0</v>
      </c>
      <c r="H433" s="48">
        <v>28.11</v>
      </c>
      <c r="I433" s="48">
        <v>28.11</v>
      </c>
      <c r="J433" s="69"/>
      <c r="K433" s="69">
        <f t="shared" si="66"/>
        <v>100</v>
      </c>
    </row>
    <row r="434" spans="1:11" ht="30" customHeight="1" outlineLevel="6">
      <c r="A434" s="53" t="s">
        <v>280</v>
      </c>
      <c r="B434" s="24">
        <v>951</v>
      </c>
      <c r="C434" s="54" t="s">
        <v>326</v>
      </c>
      <c r="D434" s="54" t="s">
        <v>484</v>
      </c>
      <c r="E434" s="54" t="s">
        <v>282</v>
      </c>
      <c r="F434" s="54"/>
      <c r="G434" s="66">
        <v>45632</v>
      </c>
      <c r="H434" s="88">
        <v>0</v>
      </c>
      <c r="I434" s="88">
        <v>0</v>
      </c>
      <c r="J434" s="69">
        <f t="shared" si="61"/>
        <v>0</v>
      </c>
      <c r="K434" s="69"/>
    </row>
    <row r="435" spans="1:11" ht="30" customHeight="1" outlineLevel="6">
      <c r="A435" s="53" t="s">
        <v>280</v>
      </c>
      <c r="B435" s="24">
        <v>951</v>
      </c>
      <c r="C435" s="54" t="s">
        <v>326</v>
      </c>
      <c r="D435" s="54" t="s">
        <v>485</v>
      </c>
      <c r="E435" s="54" t="s">
        <v>282</v>
      </c>
      <c r="F435" s="54"/>
      <c r="G435" s="66">
        <v>368</v>
      </c>
      <c r="H435" s="88">
        <v>0</v>
      </c>
      <c r="I435" s="88">
        <v>0</v>
      </c>
      <c r="J435" s="69">
        <f t="shared" si="61"/>
        <v>0</v>
      </c>
      <c r="K435" s="69"/>
    </row>
    <row r="436" spans="1:11" ht="24.75" customHeight="1" outlineLevel="6">
      <c r="A436" s="33" t="s">
        <v>67</v>
      </c>
      <c r="B436" s="11">
        <v>951</v>
      </c>
      <c r="C436" s="9" t="s">
        <v>66</v>
      </c>
      <c r="D436" s="9" t="s">
        <v>219</v>
      </c>
      <c r="E436" s="9" t="s">
        <v>5</v>
      </c>
      <c r="F436" s="9"/>
      <c r="G436" s="46">
        <f aca="true" t="shared" si="71" ref="G436:I441">G437</f>
        <v>4145.29</v>
      </c>
      <c r="H436" s="46">
        <f t="shared" si="71"/>
        <v>4285.29</v>
      </c>
      <c r="I436" s="46">
        <f t="shared" si="71"/>
        <v>4285.29</v>
      </c>
      <c r="J436" s="69">
        <f t="shared" si="61"/>
        <v>103.37732703863904</v>
      </c>
      <c r="K436" s="69">
        <f t="shared" si="66"/>
        <v>100</v>
      </c>
    </row>
    <row r="437" spans="1:11" ht="31.5" outlineLevel="6">
      <c r="A437" s="40" t="s">
        <v>39</v>
      </c>
      <c r="B437" s="11">
        <v>951</v>
      </c>
      <c r="C437" s="15" t="s">
        <v>75</v>
      </c>
      <c r="D437" s="15" t="s">
        <v>219</v>
      </c>
      <c r="E437" s="15" t="s">
        <v>5</v>
      </c>
      <c r="F437" s="15"/>
      <c r="G437" s="52">
        <f t="shared" si="71"/>
        <v>4145.29</v>
      </c>
      <c r="H437" s="52">
        <f t="shared" si="71"/>
        <v>4285.29</v>
      </c>
      <c r="I437" s="52">
        <f t="shared" si="71"/>
        <v>4285.29</v>
      </c>
      <c r="J437" s="69">
        <f t="shared" si="61"/>
        <v>103.37732703863904</v>
      </c>
      <c r="K437" s="69">
        <f t="shared" si="66"/>
        <v>100</v>
      </c>
    </row>
    <row r="438" spans="1:11" ht="31.5" outlineLevel="6">
      <c r="A438" s="36" t="s">
        <v>121</v>
      </c>
      <c r="B438" s="12">
        <v>951</v>
      </c>
      <c r="C438" s="6" t="s">
        <v>75</v>
      </c>
      <c r="D438" s="6" t="s">
        <v>220</v>
      </c>
      <c r="E438" s="6" t="s">
        <v>5</v>
      </c>
      <c r="F438" s="6"/>
      <c r="G438" s="47">
        <f t="shared" si="71"/>
        <v>4145.29</v>
      </c>
      <c r="H438" s="47">
        <f t="shared" si="71"/>
        <v>4285.29</v>
      </c>
      <c r="I438" s="47">
        <f t="shared" si="71"/>
        <v>4285.29</v>
      </c>
      <c r="J438" s="69">
        <f t="shared" si="61"/>
        <v>103.37732703863904</v>
      </c>
      <c r="K438" s="69">
        <f t="shared" si="66"/>
        <v>100</v>
      </c>
    </row>
    <row r="439" spans="1:11" ht="31.5" outlineLevel="6">
      <c r="A439" s="36" t="s">
        <v>122</v>
      </c>
      <c r="B439" s="12">
        <v>951</v>
      </c>
      <c r="C439" s="6" t="s">
        <v>75</v>
      </c>
      <c r="D439" s="6" t="s">
        <v>353</v>
      </c>
      <c r="E439" s="6" t="s">
        <v>5</v>
      </c>
      <c r="F439" s="6"/>
      <c r="G439" s="47">
        <f t="shared" si="71"/>
        <v>4145.29</v>
      </c>
      <c r="H439" s="47">
        <f t="shared" si="71"/>
        <v>4285.29</v>
      </c>
      <c r="I439" s="47">
        <f t="shared" si="71"/>
        <v>4285.29</v>
      </c>
      <c r="J439" s="69">
        <f t="shared" si="61"/>
        <v>103.37732703863904</v>
      </c>
      <c r="K439" s="69">
        <f t="shared" si="66"/>
        <v>100</v>
      </c>
    </row>
    <row r="440" spans="1:11" ht="35.25" customHeight="1" outlineLevel="6">
      <c r="A440" s="38" t="s">
        <v>154</v>
      </c>
      <c r="B440" s="22">
        <v>951</v>
      </c>
      <c r="C440" s="23" t="s">
        <v>75</v>
      </c>
      <c r="D440" s="23" t="s">
        <v>391</v>
      </c>
      <c r="E440" s="23" t="s">
        <v>5</v>
      </c>
      <c r="F440" s="23"/>
      <c r="G440" s="49">
        <f t="shared" si="71"/>
        <v>4145.29</v>
      </c>
      <c r="H440" s="49">
        <f t="shared" si="71"/>
        <v>4285.29</v>
      </c>
      <c r="I440" s="49">
        <f t="shared" si="71"/>
        <v>4285.29</v>
      </c>
      <c r="J440" s="69">
        <f t="shared" si="61"/>
        <v>103.37732703863904</v>
      </c>
      <c r="K440" s="69">
        <f t="shared" si="66"/>
        <v>100</v>
      </c>
    </row>
    <row r="441" spans="1:11" ht="15.75" outlineLevel="6">
      <c r="A441" s="3" t="s">
        <v>106</v>
      </c>
      <c r="B441" s="14">
        <v>951</v>
      </c>
      <c r="C441" s="4" t="s">
        <v>75</v>
      </c>
      <c r="D441" s="4" t="s">
        <v>391</v>
      </c>
      <c r="E441" s="4" t="s">
        <v>105</v>
      </c>
      <c r="F441" s="4"/>
      <c r="G441" s="50">
        <f t="shared" si="71"/>
        <v>4145.29</v>
      </c>
      <c r="H441" s="50">
        <f t="shared" si="71"/>
        <v>4285.29</v>
      </c>
      <c r="I441" s="50">
        <f t="shared" si="71"/>
        <v>4285.29</v>
      </c>
      <c r="J441" s="69">
        <f t="shared" si="61"/>
        <v>103.37732703863904</v>
      </c>
      <c r="K441" s="69">
        <f t="shared" si="66"/>
        <v>100</v>
      </c>
    </row>
    <row r="442" spans="1:11" ht="19.5" customHeight="1" outlineLevel="6">
      <c r="A442" s="29" t="s">
        <v>178</v>
      </c>
      <c r="B442" s="24">
        <v>951</v>
      </c>
      <c r="C442" s="25" t="s">
        <v>75</v>
      </c>
      <c r="D442" s="25" t="s">
        <v>391</v>
      </c>
      <c r="E442" s="25" t="s">
        <v>78</v>
      </c>
      <c r="F442" s="25"/>
      <c r="G442" s="48">
        <v>4145.29</v>
      </c>
      <c r="H442" s="48">
        <v>4285.29</v>
      </c>
      <c r="I442" s="48">
        <v>4285.29</v>
      </c>
      <c r="J442" s="69">
        <f t="shared" si="61"/>
        <v>103.37732703863904</v>
      </c>
      <c r="K442" s="69">
        <f t="shared" si="66"/>
        <v>100</v>
      </c>
    </row>
    <row r="443" spans="1:11" ht="31.5" outlineLevel="6">
      <c r="A443" s="33" t="s">
        <v>74</v>
      </c>
      <c r="B443" s="11">
        <v>951</v>
      </c>
      <c r="C443" s="9" t="s">
        <v>63</v>
      </c>
      <c r="D443" s="9" t="s">
        <v>219</v>
      </c>
      <c r="E443" s="9" t="s">
        <v>5</v>
      </c>
      <c r="F443" s="9"/>
      <c r="G443" s="46">
        <f aca="true" t="shared" si="72" ref="G443:I447">G444</f>
        <v>100</v>
      </c>
      <c r="H443" s="46">
        <f t="shared" si="72"/>
        <v>0</v>
      </c>
      <c r="I443" s="46">
        <f t="shared" si="72"/>
        <v>0</v>
      </c>
      <c r="J443" s="69">
        <f t="shared" si="61"/>
        <v>0</v>
      </c>
      <c r="K443" s="69"/>
    </row>
    <row r="444" spans="1:11" ht="15.75" outlineLevel="6">
      <c r="A444" s="5" t="s">
        <v>155</v>
      </c>
      <c r="B444" s="12">
        <v>951</v>
      </c>
      <c r="C444" s="6" t="s">
        <v>64</v>
      </c>
      <c r="D444" s="6" t="s">
        <v>219</v>
      </c>
      <c r="E444" s="6" t="s">
        <v>5</v>
      </c>
      <c r="F444" s="6"/>
      <c r="G444" s="47">
        <f t="shared" si="72"/>
        <v>100</v>
      </c>
      <c r="H444" s="47">
        <f t="shared" si="72"/>
        <v>0</v>
      </c>
      <c r="I444" s="47">
        <f t="shared" si="72"/>
        <v>0</v>
      </c>
      <c r="J444" s="69">
        <f t="shared" si="61"/>
        <v>0</v>
      </c>
      <c r="K444" s="69"/>
    </row>
    <row r="445" spans="1:11" ht="31.5" outlineLevel="6">
      <c r="A445" s="36" t="s">
        <v>121</v>
      </c>
      <c r="B445" s="12">
        <v>951</v>
      </c>
      <c r="C445" s="6" t="s">
        <v>64</v>
      </c>
      <c r="D445" s="6" t="s">
        <v>220</v>
      </c>
      <c r="E445" s="6" t="s">
        <v>5</v>
      </c>
      <c r="F445" s="6"/>
      <c r="G445" s="47">
        <f t="shared" si="72"/>
        <v>100</v>
      </c>
      <c r="H445" s="47">
        <f t="shared" si="72"/>
        <v>0</v>
      </c>
      <c r="I445" s="47">
        <f t="shared" si="72"/>
        <v>0</v>
      </c>
      <c r="J445" s="69">
        <f t="shared" si="61"/>
        <v>0</v>
      </c>
      <c r="K445" s="69"/>
    </row>
    <row r="446" spans="1:11" ht="31.5" outlineLevel="6">
      <c r="A446" s="36" t="s">
        <v>122</v>
      </c>
      <c r="B446" s="12">
        <v>951</v>
      </c>
      <c r="C446" s="6" t="s">
        <v>64</v>
      </c>
      <c r="D446" s="6" t="s">
        <v>353</v>
      </c>
      <c r="E446" s="6" t="s">
        <v>5</v>
      </c>
      <c r="F446" s="6"/>
      <c r="G446" s="47">
        <f t="shared" si="72"/>
        <v>100</v>
      </c>
      <c r="H446" s="47">
        <f t="shared" si="72"/>
        <v>0</v>
      </c>
      <c r="I446" s="47">
        <f t="shared" si="72"/>
        <v>0</v>
      </c>
      <c r="J446" s="69">
        <f t="shared" si="61"/>
        <v>0</v>
      </c>
      <c r="K446" s="69"/>
    </row>
    <row r="447" spans="1:11" ht="31.5" outlineLevel="6">
      <c r="A447" s="26" t="s">
        <v>156</v>
      </c>
      <c r="B447" s="22">
        <v>951</v>
      </c>
      <c r="C447" s="23" t="s">
        <v>64</v>
      </c>
      <c r="D447" s="23" t="s">
        <v>392</v>
      </c>
      <c r="E447" s="23" t="s">
        <v>5</v>
      </c>
      <c r="F447" s="23"/>
      <c r="G447" s="49">
        <f t="shared" si="72"/>
        <v>100</v>
      </c>
      <c r="H447" s="49">
        <f t="shared" si="72"/>
        <v>0</v>
      </c>
      <c r="I447" s="49">
        <f t="shared" si="72"/>
        <v>0</v>
      </c>
      <c r="J447" s="69">
        <f t="shared" si="61"/>
        <v>0</v>
      </c>
      <c r="K447" s="69"/>
    </row>
    <row r="448" spans="1:11" ht="15.75" outlineLevel="6">
      <c r="A448" s="53" t="s">
        <v>114</v>
      </c>
      <c r="B448" s="60">
        <v>951</v>
      </c>
      <c r="C448" s="54" t="s">
        <v>64</v>
      </c>
      <c r="D448" s="54" t="s">
        <v>392</v>
      </c>
      <c r="E448" s="54" t="s">
        <v>190</v>
      </c>
      <c r="F448" s="54"/>
      <c r="G448" s="66">
        <v>100</v>
      </c>
      <c r="H448" s="66">
        <v>0</v>
      </c>
      <c r="I448" s="66">
        <v>0</v>
      </c>
      <c r="J448" s="69">
        <f t="shared" si="61"/>
        <v>0</v>
      </c>
      <c r="K448" s="69"/>
    </row>
    <row r="449" spans="1:11" ht="63" outlineLevel="6">
      <c r="A449" s="33" t="s">
        <v>69</v>
      </c>
      <c r="B449" s="11">
        <v>951</v>
      </c>
      <c r="C449" s="9" t="s">
        <v>70</v>
      </c>
      <c r="D449" s="9" t="s">
        <v>219</v>
      </c>
      <c r="E449" s="9" t="s">
        <v>5</v>
      </c>
      <c r="F449" s="9"/>
      <c r="G449" s="46">
        <f aca="true" t="shared" si="73" ref="G449:I454">G450</f>
        <v>29457.75</v>
      </c>
      <c r="H449" s="46">
        <f t="shared" si="73"/>
        <v>29457.75</v>
      </c>
      <c r="I449" s="46">
        <f t="shared" si="73"/>
        <v>29457.75</v>
      </c>
      <c r="J449" s="69">
        <f t="shared" si="61"/>
        <v>100</v>
      </c>
      <c r="K449" s="69">
        <f t="shared" si="66"/>
        <v>100</v>
      </c>
    </row>
    <row r="450" spans="1:11" ht="47.25" outlineLevel="6">
      <c r="A450" s="36" t="s">
        <v>72</v>
      </c>
      <c r="B450" s="12">
        <v>951</v>
      </c>
      <c r="C450" s="6" t="s">
        <v>71</v>
      </c>
      <c r="D450" s="6" t="s">
        <v>219</v>
      </c>
      <c r="E450" s="6" t="s">
        <v>5</v>
      </c>
      <c r="F450" s="6"/>
      <c r="G450" s="47">
        <f t="shared" si="73"/>
        <v>29457.75</v>
      </c>
      <c r="H450" s="47">
        <f t="shared" si="73"/>
        <v>29457.75</v>
      </c>
      <c r="I450" s="47">
        <f t="shared" si="73"/>
        <v>29457.75</v>
      </c>
      <c r="J450" s="69">
        <f t="shared" si="61"/>
        <v>100</v>
      </c>
      <c r="K450" s="69">
        <f t="shared" si="66"/>
        <v>100</v>
      </c>
    </row>
    <row r="451" spans="1:11" ht="31.5" outlineLevel="6">
      <c r="A451" s="36" t="s">
        <v>121</v>
      </c>
      <c r="B451" s="12">
        <v>951</v>
      </c>
      <c r="C451" s="6" t="s">
        <v>71</v>
      </c>
      <c r="D451" s="6" t="s">
        <v>220</v>
      </c>
      <c r="E451" s="6" t="s">
        <v>5</v>
      </c>
      <c r="F451" s="6"/>
      <c r="G451" s="47">
        <f t="shared" si="73"/>
        <v>29457.75</v>
      </c>
      <c r="H451" s="47">
        <f t="shared" si="73"/>
        <v>29457.75</v>
      </c>
      <c r="I451" s="47">
        <f t="shared" si="73"/>
        <v>29457.75</v>
      </c>
      <c r="J451" s="69">
        <f t="shared" si="61"/>
        <v>100</v>
      </c>
      <c r="K451" s="69">
        <f t="shared" si="66"/>
        <v>100</v>
      </c>
    </row>
    <row r="452" spans="1:11" ht="31.5" outlineLevel="6">
      <c r="A452" s="36" t="s">
        <v>122</v>
      </c>
      <c r="B452" s="12">
        <v>951</v>
      </c>
      <c r="C452" s="6" t="s">
        <v>71</v>
      </c>
      <c r="D452" s="6" t="s">
        <v>353</v>
      </c>
      <c r="E452" s="6" t="s">
        <v>5</v>
      </c>
      <c r="F452" s="6"/>
      <c r="G452" s="47">
        <f>G453+G456</f>
        <v>29457.75</v>
      </c>
      <c r="H452" s="47">
        <f>H453+H456</f>
        <v>29457.75</v>
      </c>
      <c r="I452" s="47">
        <f>I453+I456</f>
        <v>29457.75</v>
      </c>
      <c r="J452" s="69">
        <f t="shared" si="61"/>
        <v>100</v>
      </c>
      <c r="K452" s="69">
        <f t="shared" si="66"/>
        <v>100</v>
      </c>
    </row>
    <row r="453" spans="1:11" ht="47.25" outlineLevel="6">
      <c r="A453" s="3" t="s">
        <v>157</v>
      </c>
      <c r="B453" s="14">
        <v>951</v>
      </c>
      <c r="C453" s="4" t="s">
        <v>71</v>
      </c>
      <c r="D453" s="4" t="s">
        <v>393</v>
      </c>
      <c r="E453" s="4" t="s">
        <v>5</v>
      </c>
      <c r="F453" s="4"/>
      <c r="G453" s="50">
        <f t="shared" si="73"/>
        <v>6801.596</v>
      </c>
      <c r="H453" s="50">
        <f t="shared" si="73"/>
        <v>6801.596</v>
      </c>
      <c r="I453" s="50">
        <f t="shared" si="73"/>
        <v>6801.596</v>
      </c>
      <c r="J453" s="69">
        <f t="shared" si="61"/>
        <v>100</v>
      </c>
      <c r="K453" s="69">
        <f t="shared" si="66"/>
        <v>100</v>
      </c>
    </row>
    <row r="454" spans="1:11" ht="15.75" outlineLevel="6">
      <c r="A454" s="3" t="s">
        <v>117</v>
      </c>
      <c r="B454" s="14">
        <v>951</v>
      </c>
      <c r="C454" s="4" t="s">
        <v>71</v>
      </c>
      <c r="D454" s="4" t="s">
        <v>393</v>
      </c>
      <c r="E454" s="4" t="s">
        <v>115</v>
      </c>
      <c r="F454" s="4"/>
      <c r="G454" s="50">
        <f t="shared" si="73"/>
        <v>6801.596</v>
      </c>
      <c r="H454" s="50">
        <f t="shared" si="73"/>
        <v>6801.596</v>
      </c>
      <c r="I454" s="50">
        <f t="shared" si="73"/>
        <v>6801.596</v>
      </c>
      <c r="J454" s="69">
        <f t="shared" si="61"/>
        <v>100</v>
      </c>
      <c r="K454" s="69">
        <f t="shared" si="66"/>
        <v>100</v>
      </c>
    </row>
    <row r="455" spans="1:11" ht="15.75" outlineLevel="6">
      <c r="A455" s="21" t="s">
        <v>118</v>
      </c>
      <c r="B455" s="24">
        <v>951</v>
      </c>
      <c r="C455" s="25" t="s">
        <v>71</v>
      </c>
      <c r="D455" s="25" t="s">
        <v>393</v>
      </c>
      <c r="E455" s="25" t="s">
        <v>116</v>
      </c>
      <c r="F455" s="25"/>
      <c r="G455" s="48">
        <v>6801.596</v>
      </c>
      <c r="H455" s="48">
        <v>6801.596</v>
      </c>
      <c r="I455" s="48">
        <v>6801.596</v>
      </c>
      <c r="J455" s="69">
        <f t="shared" si="61"/>
        <v>100</v>
      </c>
      <c r="K455" s="69">
        <f t="shared" si="66"/>
        <v>100</v>
      </c>
    </row>
    <row r="456" spans="1:11" ht="47.25" outlineLevel="6">
      <c r="A456" s="3" t="s">
        <v>289</v>
      </c>
      <c r="B456" s="14">
        <v>951</v>
      </c>
      <c r="C456" s="4" t="s">
        <v>71</v>
      </c>
      <c r="D456" s="4" t="s">
        <v>394</v>
      </c>
      <c r="E456" s="4" t="s">
        <v>5</v>
      </c>
      <c r="F456" s="4"/>
      <c r="G456" s="50">
        <f aca="true" t="shared" si="74" ref="G456:I457">G457</f>
        <v>22656.154</v>
      </c>
      <c r="H456" s="50">
        <f t="shared" si="74"/>
        <v>22656.154</v>
      </c>
      <c r="I456" s="50">
        <f t="shared" si="74"/>
        <v>22656.154</v>
      </c>
      <c r="J456" s="69">
        <f t="shared" si="61"/>
        <v>100</v>
      </c>
      <c r="K456" s="69">
        <f t="shared" si="66"/>
        <v>100</v>
      </c>
    </row>
    <row r="457" spans="1:11" ht="15.75" outlineLevel="6">
      <c r="A457" s="3" t="s">
        <v>117</v>
      </c>
      <c r="B457" s="14">
        <v>951</v>
      </c>
      <c r="C457" s="4" t="s">
        <v>71</v>
      </c>
      <c r="D457" s="4" t="s">
        <v>394</v>
      </c>
      <c r="E457" s="4" t="s">
        <v>115</v>
      </c>
      <c r="F457" s="4"/>
      <c r="G457" s="50">
        <f t="shared" si="74"/>
        <v>22656.154</v>
      </c>
      <c r="H457" s="50">
        <f t="shared" si="74"/>
        <v>22656.154</v>
      </c>
      <c r="I457" s="50">
        <f t="shared" si="74"/>
        <v>22656.154</v>
      </c>
      <c r="J457" s="69">
        <f aca="true" t="shared" si="75" ref="J457:J512">I457/G457*100</f>
        <v>100</v>
      </c>
      <c r="K457" s="69">
        <f t="shared" si="66"/>
        <v>100</v>
      </c>
    </row>
    <row r="458" spans="1:11" ht="15.75" outlineLevel="6">
      <c r="A458" s="21" t="s">
        <v>118</v>
      </c>
      <c r="B458" s="24">
        <v>951</v>
      </c>
      <c r="C458" s="25" t="s">
        <v>71</v>
      </c>
      <c r="D458" s="25" t="s">
        <v>394</v>
      </c>
      <c r="E458" s="25" t="s">
        <v>116</v>
      </c>
      <c r="F458" s="25"/>
      <c r="G458" s="48">
        <v>22656.154</v>
      </c>
      <c r="H458" s="48">
        <v>22656.154</v>
      </c>
      <c r="I458" s="48">
        <v>22656.154</v>
      </c>
      <c r="J458" s="69">
        <f t="shared" si="75"/>
        <v>100</v>
      </c>
      <c r="K458" s="69">
        <f t="shared" si="66"/>
        <v>100</v>
      </c>
    </row>
    <row r="459" spans="1:11" ht="42.75" outlineLevel="6">
      <c r="A459" s="63" t="s">
        <v>61</v>
      </c>
      <c r="B459" s="64" t="s">
        <v>60</v>
      </c>
      <c r="C459" s="64" t="s">
        <v>59</v>
      </c>
      <c r="D459" s="64" t="s">
        <v>219</v>
      </c>
      <c r="E459" s="64" t="s">
        <v>5</v>
      </c>
      <c r="F459" s="63"/>
      <c r="G459" s="81">
        <f>G460+G579</f>
        <v>646066.1200000001</v>
      </c>
      <c r="H459" s="81">
        <f>H460+H579</f>
        <v>679262.94961</v>
      </c>
      <c r="I459" s="81">
        <f>I460+I579</f>
        <v>682357.9095000001</v>
      </c>
      <c r="J459" s="69">
        <f t="shared" si="75"/>
        <v>105.61734911900346</v>
      </c>
      <c r="K459" s="69">
        <f t="shared" si="66"/>
        <v>100.45563502201571</v>
      </c>
    </row>
    <row r="460" spans="1:11" ht="18.75" outlineLevel="6">
      <c r="A460" s="33" t="s">
        <v>45</v>
      </c>
      <c r="B460" s="11">
        <v>953</v>
      </c>
      <c r="C460" s="9" t="s">
        <v>44</v>
      </c>
      <c r="D460" s="9" t="s">
        <v>219</v>
      </c>
      <c r="E460" s="9" t="s">
        <v>5</v>
      </c>
      <c r="F460" s="9"/>
      <c r="G460" s="82">
        <f>G461+G478+G527+G551+G560</f>
        <v>636851.5840000001</v>
      </c>
      <c r="H460" s="82">
        <f>H461+H478+H527+H551+H560</f>
        <v>672833.47501</v>
      </c>
      <c r="I460" s="82">
        <f>I461+I478+I527+I551+I560</f>
        <v>676080.0415</v>
      </c>
      <c r="J460" s="69">
        <f t="shared" si="75"/>
        <v>106.15974875238747</v>
      </c>
      <c r="K460" s="69">
        <f t="shared" si="66"/>
        <v>100.48252154665043</v>
      </c>
    </row>
    <row r="461" spans="1:11" ht="18.75" outlineLevel="6">
      <c r="A461" s="33" t="s">
        <v>119</v>
      </c>
      <c r="B461" s="11">
        <v>953</v>
      </c>
      <c r="C461" s="9" t="s">
        <v>18</v>
      </c>
      <c r="D461" s="9" t="s">
        <v>219</v>
      </c>
      <c r="E461" s="9" t="s">
        <v>5</v>
      </c>
      <c r="F461" s="9"/>
      <c r="G461" s="82">
        <f>G467+G462</f>
        <v>145186.70799999998</v>
      </c>
      <c r="H461" s="82">
        <f>H467+H462</f>
        <v>155614.93672</v>
      </c>
      <c r="I461" s="82">
        <f>I467+I462</f>
        <v>156019.93699999998</v>
      </c>
      <c r="J461" s="69">
        <f t="shared" si="75"/>
        <v>107.46158456874714</v>
      </c>
      <c r="K461" s="69">
        <f t="shared" si="66"/>
        <v>100.26025797300468</v>
      </c>
    </row>
    <row r="462" spans="1:11" ht="31.5" outlineLevel="6">
      <c r="A462" s="36" t="s">
        <v>121</v>
      </c>
      <c r="B462" s="12">
        <v>953</v>
      </c>
      <c r="C462" s="6" t="s">
        <v>18</v>
      </c>
      <c r="D462" s="6" t="s">
        <v>353</v>
      </c>
      <c r="E462" s="6" t="s">
        <v>5</v>
      </c>
      <c r="F462" s="6"/>
      <c r="G462" s="77">
        <f aca="true" t="shared" si="76" ref="G462:I464">G463</f>
        <v>0</v>
      </c>
      <c r="H462" s="77">
        <f t="shared" si="76"/>
        <v>126.81288</v>
      </c>
      <c r="I462" s="77">
        <f t="shared" si="76"/>
        <v>531.813</v>
      </c>
      <c r="J462" s="69"/>
      <c r="K462" s="69">
        <f t="shared" si="66"/>
        <v>419.3682849880863</v>
      </c>
    </row>
    <row r="463" spans="1:11" ht="31.5" outlineLevel="6">
      <c r="A463" s="36" t="s">
        <v>122</v>
      </c>
      <c r="B463" s="12">
        <v>953</v>
      </c>
      <c r="C463" s="6" t="s">
        <v>18</v>
      </c>
      <c r="D463" s="6" t="s">
        <v>353</v>
      </c>
      <c r="E463" s="6" t="s">
        <v>5</v>
      </c>
      <c r="F463" s="6"/>
      <c r="G463" s="77">
        <f>G464+G466</f>
        <v>0</v>
      </c>
      <c r="H463" s="77">
        <f>H464+H466</f>
        <v>126.81288</v>
      </c>
      <c r="I463" s="77">
        <f>I464+I466</f>
        <v>531.813</v>
      </c>
      <c r="J463" s="69"/>
      <c r="K463" s="69">
        <f t="shared" si="66"/>
        <v>419.3682849880863</v>
      </c>
    </row>
    <row r="464" spans="1:11" ht="31.5" outlineLevel="6">
      <c r="A464" s="26" t="s">
        <v>415</v>
      </c>
      <c r="B464" s="22">
        <v>953</v>
      </c>
      <c r="C464" s="23" t="s">
        <v>18</v>
      </c>
      <c r="D464" s="23" t="s">
        <v>416</v>
      </c>
      <c r="E464" s="23" t="s">
        <v>5</v>
      </c>
      <c r="F464" s="23"/>
      <c r="G464" s="78">
        <f t="shared" si="76"/>
        <v>0</v>
      </c>
      <c r="H464" s="78">
        <f t="shared" si="76"/>
        <v>126.81288</v>
      </c>
      <c r="I464" s="78">
        <f t="shared" si="76"/>
        <v>126.813</v>
      </c>
      <c r="J464" s="69"/>
      <c r="K464" s="69">
        <f t="shared" si="66"/>
        <v>100.00009462761194</v>
      </c>
    </row>
    <row r="465" spans="1:11" ht="15.75" outlineLevel="6">
      <c r="A465" s="53" t="s">
        <v>76</v>
      </c>
      <c r="B465" s="60">
        <v>953</v>
      </c>
      <c r="C465" s="54" t="s">
        <v>18</v>
      </c>
      <c r="D465" s="54" t="s">
        <v>416</v>
      </c>
      <c r="E465" s="54" t="s">
        <v>77</v>
      </c>
      <c r="F465" s="54"/>
      <c r="G465" s="48">
        <v>0</v>
      </c>
      <c r="H465" s="83">
        <v>126.81288</v>
      </c>
      <c r="I465" s="83">
        <v>126.813</v>
      </c>
      <c r="J465" s="69"/>
      <c r="K465" s="69">
        <f t="shared" si="66"/>
        <v>100.00009462761194</v>
      </c>
    </row>
    <row r="466" spans="1:11" ht="15.75" outlineLevel="6">
      <c r="A466" s="53" t="s">
        <v>98</v>
      </c>
      <c r="B466" s="60">
        <v>953</v>
      </c>
      <c r="C466" s="25" t="s">
        <v>18</v>
      </c>
      <c r="D466" s="54" t="s">
        <v>359</v>
      </c>
      <c r="E466" s="25" t="s">
        <v>77</v>
      </c>
      <c r="F466" s="25"/>
      <c r="G466" s="48">
        <v>0</v>
      </c>
      <c r="H466" s="48">
        <v>0</v>
      </c>
      <c r="I466" s="83">
        <v>405</v>
      </c>
      <c r="J466" s="69"/>
      <c r="K466" s="69"/>
    </row>
    <row r="467" spans="1:11" ht="15.75" outlineLevel="6">
      <c r="A467" s="20" t="s">
        <v>202</v>
      </c>
      <c r="B467" s="12">
        <v>953</v>
      </c>
      <c r="C467" s="6" t="s">
        <v>18</v>
      </c>
      <c r="D467" s="6" t="s">
        <v>246</v>
      </c>
      <c r="E467" s="6" t="s">
        <v>5</v>
      </c>
      <c r="F467" s="6"/>
      <c r="G467" s="77">
        <f>G468</f>
        <v>145186.70799999998</v>
      </c>
      <c r="H467" s="77">
        <f>H468</f>
        <v>155488.12384</v>
      </c>
      <c r="I467" s="77">
        <f>I468</f>
        <v>155488.12399999998</v>
      </c>
      <c r="J467" s="69">
        <f t="shared" si="75"/>
        <v>107.09528864033476</v>
      </c>
      <c r="K467" s="69">
        <f t="shared" si="66"/>
        <v>100.00000010290175</v>
      </c>
    </row>
    <row r="468" spans="1:11" ht="15.75" outlineLevel="6">
      <c r="A468" s="20" t="s">
        <v>158</v>
      </c>
      <c r="B468" s="12">
        <v>953</v>
      </c>
      <c r="C468" s="6" t="s">
        <v>18</v>
      </c>
      <c r="D468" s="6" t="s">
        <v>247</v>
      </c>
      <c r="E468" s="6" t="s">
        <v>5</v>
      </c>
      <c r="F468" s="6"/>
      <c r="G468" s="77">
        <f>G469+G472+G475</f>
        <v>145186.70799999998</v>
      </c>
      <c r="H468" s="77">
        <f>H469+H472+H475</f>
        <v>155488.12384</v>
      </c>
      <c r="I468" s="77">
        <f>I469+I472+I475</f>
        <v>155488.12399999998</v>
      </c>
      <c r="J468" s="69">
        <f t="shared" si="75"/>
        <v>107.09528864033476</v>
      </c>
      <c r="K468" s="69">
        <f t="shared" si="66"/>
        <v>100.00000010290175</v>
      </c>
    </row>
    <row r="469" spans="1:11" ht="31.5" outlineLevel="6">
      <c r="A469" s="26" t="s">
        <v>138</v>
      </c>
      <c r="B469" s="22">
        <v>953</v>
      </c>
      <c r="C469" s="23" t="s">
        <v>18</v>
      </c>
      <c r="D469" s="23" t="s">
        <v>248</v>
      </c>
      <c r="E469" s="23" t="s">
        <v>5</v>
      </c>
      <c r="F469" s="23"/>
      <c r="G469" s="78">
        <f aca="true" t="shared" si="77" ref="G469:I470">G470</f>
        <v>53000.11</v>
      </c>
      <c r="H469" s="78">
        <f t="shared" si="77"/>
        <v>60900.11</v>
      </c>
      <c r="I469" s="78">
        <f t="shared" si="77"/>
        <v>60900.11</v>
      </c>
      <c r="J469" s="69">
        <f t="shared" si="75"/>
        <v>114.90562944114644</v>
      </c>
      <c r="K469" s="69">
        <f t="shared" si="66"/>
        <v>100</v>
      </c>
    </row>
    <row r="470" spans="1:11" ht="15.75" outlineLevel="6">
      <c r="A470" s="3" t="s">
        <v>106</v>
      </c>
      <c r="B470" s="14">
        <v>953</v>
      </c>
      <c r="C470" s="4" t="s">
        <v>18</v>
      </c>
      <c r="D470" s="4" t="s">
        <v>248</v>
      </c>
      <c r="E470" s="4" t="s">
        <v>105</v>
      </c>
      <c r="F470" s="4"/>
      <c r="G470" s="79">
        <f t="shared" si="77"/>
        <v>53000.11</v>
      </c>
      <c r="H470" s="79">
        <f t="shared" si="77"/>
        <v>60900.11</v>
      </c>
      <c r="I470" s="79">
        <f t="shared" si="77"/>
        <v>60900.11</v>
      </c>
      <c r="J470" s="69">
        <f t="shared" si="75"/>
        <v>114.90562944114644</v>
      </c>
      <c r="K470" s="69">
        <f t="shared" si="66"/>
        <v>100</v>
      </c>
    </row>
    <row r="471" spans="1:11" ht="47.25" outlineLevel="6">
      <c r="A471" s="29" t="s">
        <v>178</v>
      </c>
      <c r="B471" s="24">
        <v>953</v>
      </c>
      <c r="C471" s="25" t="s">
        <v>18</v>
      </c>
      <c r="D471" s="25" t="s">
        <v>248</v>
      </c>
      <c r="E471" s="25" t="s">
        <v>78</v>
      </c>
      <c r="F471" s="25"/>
      <c r="G471" s="48">
        <v>53000.11</v>
      </c>
      <c r="H471" s="48">
        <v>60900.11</v>
      </c>
      <c r="I471" s="48">
        <v>60900.11</v>
      </c>
      <c r="J471" s="69">
        <f t="shared" si="75"/>
        <v>114.90562944114644</v>
      </c>
      <c r="K471" s="69">
        <f t="shared" si="66"/>
        <v>100</v>
      </c>
    </row>
    <row r="472" spans="1:11" ht="63" outlineLevel="6">
      <c r="A472" s="38" t="s">
        <v>159</v>
      </c>
      <c r="B472" s="22">
        <v>953</v>
      </c>
      <c r="C472" s="23" t="s">
        <v>18</v>
      </c>
      <c r="D472" s="23" t="s">
        <v>249</v>
      </c>
      <c r="E472" s="23" t="s">
        <v>5</v>
      </c>
      <c r="F472" s="23"/>
      <c r="G472" s="78">
        <f aca="true" t="shared" si="78" ref="G472:I473">G473</f>
        <v>88186.598</v>
      </c>
      <c r="H472" s="78">
        <f t="shared" si="78"/>
        <v>88186.598</v>
      </c>
      <c r="I472" s="78">
        <f t="shared" si="78"/>
        <v>88186.598</v>
      </c>
      <c r="J472" s="69">
        <f t="shared" si="75"/>
        <v>100</v>
      </c>
      <c r="K472" s="69">
        <f t="shared" si="66"/>
        <v>100</v>
      </c>
    </row>
    <row r="473" spans="1:11" ht="15.75" outlineLevel="6">
      <c r="A473" s="3" t="s">
        <v>106</v>
      </c>
      <c r="B473" s="14">
        <v>953</v>
      </c>
      <c r="C473" s="4" t="s">
        <v>18</v>
      </c>
      <c r="D473" s="4" t="s">
        <v>249</v>
      </c>
      <c r="E473" s="4" t="s">
        <v>105</v>
      </c>
      <c r="F473" s="4"/>
      <c r="G473" s="79">
        <f t="shared" si="78"/>
        <v>88186.598</v>
      </c>
      <c r="H473" s="79">
        <f t="shared" si="78"/>
        <v>88186.598</v>
      </c>
      <c r="I473" s="79">
        <f t="shared" si="78"/>
        <v>88186.598</v>
      </c>
      <c r="J473" s="69">
        <f t="shared" si="75"/>
        <v>100</v>
      </c>
      <c r="K473" s="69">
        <f t="shared" si="66"/>
        <v>100</v>
      </c>
    </row>
    <row r="474" spans="1:11" ht="47.25" outlineLevel="6">
      <c r="A474" s="29" t="s">
        <v>178</v>
      </c>
      <c r="B474" s="24">
        <v>953</v>
      </c>
      <c r="C474" s="25" t="s">
        <v>18</v>
      </c>
      <c r="D474" s="25" t="s">
        <v>249</v>
      </c>
      <c r="E474" s="25" t="s">
        <v>78</v>
      </c>
      <c r="F474" s="25"/>
      <c r="G474" s="48">
        <v>88186.598</v>
      </c>
      <c r="H474" s="48">
        <v>88186.598</v>
      </c>
      <c r="I474" s="48">
        <v>88186.598</v>
      </c>
      <c r="J474" s="69">
        <f t="shared" si="75"/>
        <v>100</v>
      </c>
      <c r="K474" s="69">
        <f t="shared" si="66"/>
        <v>100</v>
      </c>
    </row>
    <row r="475" spans="1:11" ht="31.5" outlineLevel="6">
      <c r="A475" s="38" t="s">
        <v>160</v>
      </c>
      <c r="B475" s="22">
        <v>953</v>
      </c>
      <c r="C475" s="23" t="s">
        <v>18</v>
      </c>
      <c r="D475" s="23" t="s">
        <v>250</v>
      </c>
      <c r="E475" s="23" t="s">
        <v>5</v>
      </c>
      <c r="F475" s="23"/>
      <c r="G475" s="78">
        <f aca="true" t="shared" si="79" ref="G475:I476">G476</f>
        <v>4000</v>
      </c>
      <c r="H475" s="78">
        <f t="shared" si="79"/>
        <v>6401.41584</v>
      </c>
      <c r="I475" s="78">
        <f t="shared" si="79"/>
        <v>6401.416</v>
      </c>
      <c r="J475" s="69">
        <f t="shared" si="75"/>
        <v>160.0354</v>
      </c>
      <c r="K475" s="69">
        <f t="shared" si="66"/>
        <v>100.00000249944708</v>
      </c>
    </row>
    <row r="476" spans="1:11" ht="15.75" outlineLevel="6">
      <c r="A476" s="3" t="s">
        <v>106</v>
      </c>
      <c r="B476" s="14">
        <v>953</v>
      </c>
      <c r="C476" s="4" t="s">
        <v>18</v>
      </c>
      <c r="D476" s="4" t="s">
        <v>250</v>
      </c>
      <c r="E476" s="4" t="s">
        <v>105</v>
      </c>
      <c r="F476" s="4"/>
      <c r="G476" s="79">
        <f t="shared" si="79"/>
        <v>4000</v>
      </c>
      <c r="H476" s="79">
        <f t="shared" si="79"/>
        <v>6401.41584</v>
      </c>
      <c r="I476" s="79">
        <f t="shared" si="79"/>
        <v>6401.416</v>
      </c>
      <c r="J476" s="69">
        <f t="shared" si="75"/>
        <v>160.0354</v>
      </c>
      <c r="K476" s="69">
        <f t="shared" si="66"/>
        <v>100.00000249944708</v>
      </c>
    </row>
    <row r="477" spans="1:11" ht="15.75" outlineLevel="6">
      <c r="A477" s="29" t="s">
        <v>76</v>
      </c>
      <c r="B477" s="24">
        <v>953</v>
      </c>
      <c r="C477" s="25" t="s">
        <v>18</v>
      </c>
      <c r="D477" s="25" t="s">
        <v>250</v>
      </c>
      <c r="E477" s="25" t="s">
        <v>77</v>
      </c>
      <c r="F477" s="25"/>
      <c r="G477" s="48">
        <v>4000</v>
      </c>
      <c r="H477" s="48">
        <v>6401.41584</v>
      </c>
      <c r="I477" s="48">
        <v>6401.416</v>
      </c>
      <c r="J477" s="69">
        <f t="shared" si="75"/>
        <v>160.0354</v>
      </c>
      <c r="K477" s="69">
        <f aca="true" t="shared" si="80" ref="K477:K538">I477/H477*100</f>
        <v>100.00000249944708</v>
      </c>
    </row>
    <row r="478" spans="1:11" ht="15.75" outlineLevel="6">
      <c r="A478" s="39" t="s">
        <v>37</v>
      </c>
      <c r="B478" s="11">
        <v>953</v>
      </c>
      <c r="C478" s="15" t="s">
        <v>19</v>
      </c>
      <c r="D478" s="15" t="s">
        <v>219</v>
      </c>
      <c r="E478" s="15" t="s">
        <v>5</v>
      </c>
      <c r="F478" s="15"/>
      <c r="G478" s="84">
        <f>G484+G524+G479</f>
        <v>433480.666</v>
      </c>
      <c r="H478" s="84">
        <f>H484+H524+H479</f>
        <v>457326.53841000004</v>
      </c>
      <c r="I478" s="84">
        <f>I484+I524+I479</f>
        <v>460145.8180000001</v>
      </c>
      <c r="J478" s="69">
        <f t="shared" si="75"/>
        <v>106.15140514709832</v>
      </c>
      <c r="K478" s="69">
        <f t="shared" si="80"/>
        <v>100.61646971107383</v>
      </c>
    </row>
    <row r="479" spans="1:11" ht="31.5" outlineLevel="6">
      <c r="A479" s="36" t="s">
        <v>121</v>
      </c>
      <c r="B479" s="12">
        <v>953</v>
      </c>
      <c r="C479" s="6" t="s">
        <v>19</v>
      </c>
      <c r="D479" s="6" t="s">
        <v>353</v>
      </c>
      <c r="E479" s="6" t="s">
        <v>5</v>
      </c>
      <c r="F479" s="6"/>
      <c r="G479" s="77">
        <f aca="true" t="shared" si="81" ref="G479:I481">G480</f>
        <v>0</v>
      </c>
      <c r="H479" s="77">
        <f t="shared" si="81"/>
        <v>316.70171</v>
      </c>
      <c r="I479" s="77">
        <f t="shared" si="81"/>
        <v>1357.602</v>
      </c>
      <c r="J479" s="69"/>
      <c r="K479" s="69">
        <f t="shared" si="80"/>
        <v>428.66898318926036</v>
      </c>
    </row>
    <row r="480" spans="1:11" ht="31.5" outlineLevel="6">
      <c r="A480" s="36" t="s">
        <v>122</v>
      </c>
      <c r="B480" s="12">
        <v>953</v>
      </c>
      <c r="C480" s="6" t="s">
        <v>19</v>
      </c>
      <c r="D480" s="6" t="s">
        <v>353</v>
      </c>
      <c r="E480" s="6" t="s">
        <v>5</v>
      </c>
      <c r="F480" s="6"/>
      <c r="G480" s="77">
        <f>G481+G483</f>
        <v>0</v>
      </c>
      <c r="H480" s="77">
        <f>H481+H483</f>
        <v>316.70171</v>
      </c>
      <c r="I480" s="77">
        <f>I481+I483</f>
        <v>1357.602</v>
      </c>
      <c r="J480" s="69"/>
      <c r="K480" s="69">
        <f t="shared" si="80"/>
        <v>428.66898318926036</v>
      </c>
    </row>
    <row r="481" spans="1:11" ht="31.5" outlineLevel="6">
      <c r="A481" s="26" t="s">
        <v>415</v>
      </c>
      <c r="B481" s="22">
        <v>953</v>
      </c>
      <c r="C481" s="23" t="s">
        <v>19</v>
      </c>
      <c r="D481" s="23" t="s">
        <v>416</v>
      </c>
      <c r="E481" s="23" t="s">
        <v>5</v>
      </c>
      <c r="F481" s="23"/>
      <c r="G481" s="49">
        <f t="shared" si="81"/>
        <v>0</v>
      </c>
      <c r="H481" s="49">
        <f t="shared" si="81"/>
        <v>316.70171</v>
      </c>
      <c r="I481" s="49">
        <f t="shared" si="81"/>
        <v>316.702</v>
      </c>
      <c r="J481" s="69"/>
      <c r="K481" s="69">
        <f t="shared" si="80"/>
        <v>100.00009156881409</v>
      </c>
    </row>
    <row r="482" spans="1:11" ht="15.75" outlineLevel="6">
      <c r="A482" s="53" t="s">
        <v>76</v>
      </c>
      <c r="B482" s="60">
        <v>953</v>
      </c>
      <c r="C482" s="54" t="s">
        <v>19</v>
      </c>
      <c r="D482" s="54" t="s">
        <v>416</v>
      </c>
      <c r="E482" s="54" t="s">
        <v>77</v>
      </c>
      <c r="F482" s="54"/>
      <c r="G482" s="48">
        <v>0</v>
      </c>
      <c r="H482" s="66">
        <v>316.70171</v>
      </c>
      <c r="I482" s="66">
        <v>316.702</v>
      </c>
      <c r="J482" s="69"/>
      <c r="K482" s="69">
        <f t="shared" si="80"/>
        <v>100.00009156881409</v>
      </c>
    </row>
    <row r="483" spans="1:11" ht="15.75" outlineLevel="6">
      <c r="A483" s="53" t="s">
        <v>98</v>
      </c>
      <c r="B483" s="60">
        <v>953</v>
      </c>
      <c r="C483" s="25" t="s">
        <v>19</v>
      </c>
      <c r="D483" s="54" t="s">
        <v>359</v>
      </c>
      <c r="E483" s="25" t="s">
        <v>77</v>
      </c>
      <c r="F483" s="25"/>
      <c r="G483" s="48">
        <v>0</v>
      </c>
      <c r="H483" s="48">
        <v>0</v>
      </c>
      <c r="I483" s="66">
        <v>1040.9</v>
      </c>
      <c r="J483" s="69"/>
      <c r="K483" s="69"/>
    </row>
    <row r="484" spans="1:11" ht="15.75" outlineLevel="6">
      <c r="A484" s="20" t="s">
        <v>202</v>
      </c>
      <c r="B484" s="12">
        <v>953</v>
      </c>
      <c r="C484" s="6" t="s">
        <v>19</v>
      </c>
      <c r="D484" s="6" t="s">
        <v>246</v>
      </c>
      <c r="E484" s="6" t="s">
        <v>5</v>
      </c>
      <c r="F484" s="6"/>
      <c r="G484" s="77">
        <f>G485+G516+G520</f>
        <v>433460.666</v>
      </c>
      <c r="H484" s="77">
        <f>H485+H516+H520</f>
        <v>456989.83670000004</v>
      </c>
      <c r="I484" s="77">
        <f>I485+I516+I520</f>
        <v>458768.2160000001</v>
      </c>
      <c r="J484" s="69">
        <f t="shared" si="75"/>
        <v>105.83848823782319</v>
      </c>
      <c r="K484" s="69">
        <f t="shared" si="80"/>
        <v>100.38915073316335</v>
      </c>
    </row>
    <row r="485" spans="1:11" ht="15.75" outlineLevel="6">
      <c r="A485" s="43" t="s">
        <v>161</v>
      </c>
      <c r="B485" s="13">
        <v>953</v>
      </c>
      <c r="C485" s="6" t="s">
        <v>19</v>
      </c>
      <c r="D485" s="6" t="s">
        <v>252</v>
      </c>
      <c r="E485" s="6" t="s">
        <v>5</v>
      </c>
      <c r="F485" s="6"/>
      <c r="G485" s="77">
        <f>G486+G489+G495+G507+G510+G498+G501+G504+G492+G513</f>
        <v>433460.666</v>
      </c>
      <c r="H485" s="77">
        <f>H486+H489+H495+H507+H510+H498+H501+H504+H492+H513</f>
        <v>456959.83670000004</v>
      </c>
      <c r="I485" s="77">
        <f>I486+I489+I495+I507+I510+I498+I501+I504+I492+I513</f>
        <v>458738.2160000001</v>
      </c>
      <c r="J485" s="69">
        <f t="shared" si="75"/>
        <v>105.8315671946114</v>
      </c>
      <c r="K485" s="69">
        <f t="shared" si="80"/>
        <v>100.38917628140864</v>
      </c>
    </row>
    <row r="486" spans="1:11" ht="31.5" outlineLevel="6">
      <c r="A486" s="26" t="s">
        <v>138</v>
      </c>
      <c r="B486" s="22">
        <v>953</v>
      </c>
      <c r="C486" s="23" t="s">
        <v>19</v>
      </c>
      <c r="D486" s="23" t="s">
        <v>253</v>
      </c>
      <c r="E486" s="23" t="s">
        <v>5</v>
      </c>
      <c r="F486" s="23"/>
      <c r="G486" s="78">
        <f aca="true" t="shared" si="82" ref="G486:I487">G487</f>
        <v>113805.87</v>
      </c>
      <c r="H486" s="78">
        <f t="shared" si="82"/>
        <v>122305.87</v>
      </c>
      <c r="I486" s="78">
        <f t="shared" si="82"/>
        <v>122305.87</v>
      </c>
      <c r="J486" s="69">
        <f t="shared" si="75"/>
        <v>107.46885903161234</v>
      </c>
      <c r="K486" s="69">
        <f t="shared" si="80"/>
        <v>100</v>
      </c>
    </row>
    <row r="487" spans="1:11" ht="15.75" outlineLevel="6">
      <c r="A487" s="3" t="s">
        <v>106</v>
      </c>
      <c r="B487" s="14">
        <v>953</v>
      </c>
      <c r="C487" s="4" t="s">
        <v>19</v>
      </c>
      <c r="D487" s="4" t="s">
        <v>253</v>
      </c>
      <c r="E487" s="4" t="s">
        <v>105</v>
      </c>
      <c r="F487" s="4"/>
      <c r="G487" s="79">
        <f t="shared" si="82"/>
        <v>113805.87</v>
      </c>
      <c r="H487" s="79">
        <f t="shared" si="82"/>
        <v>122305.87</v>
      </c>
      <c r="I487" s="79">
        <f t="shared" si="82"/>
        <v>122305.87</v>
      </c>
      <c r="J487" s="69">
        <f t="shared" si="75"/>
        <v>107.46885903161234</v>
      </c>
      <c r="K487" s="69">
        <f t="shared" si="80"/>
        <v>100</v>
      </c>
    </row>
    <row r="488" spans="1:11" ht="47.25" outlineLevel="6">
      <c r="A488" s="29" t="s">
        <v>178</v>
      </c>
      <c r="B488" s="24">
        <v>953</v>
      </c>
      <c r="C488" s="25" t="s">
        <v>19</v>
      </c>
      <c r="D488" s="25" t="s">
        <v>253</v>
      </c>
      <c r="E488" s="25" t="s">
        <v>78</v>
      </c>
      <c r="F488" s="25"/>
      <c r="G488" s="80">
        <v>113805.87</v>
      </c>
      <c r="H488" s="80">
        <v>122305.87</v>
      </c>
      <c r="I488" s="80">
        <v>122305.87</v>
      </c>
      <c r="J488" s="69">
        <f t="shared" si="75"/>
        <v>107.46885903161234</v>
      </c>
      <c r="K488" s="69">
        <f t="shared" si="80"/>
        <v>100</v>
      </c>
    </row>
    <row r="489" spans="1:11" ht="31.5" outlineLevel="6">
      <c r="A489" s="38" t="s">
        <v>175</v>
      </c>
      <c r="B489" s="22">
        <v>953</v>
      </c>
      <c r="C489" s="23" t="s">
        <v>19</v>
      </c>
      <c r="D489" s="23" t="s">
        <v>257</v>
      </c>
      <c r="E489" s="23" t="s">
        <v>5</v>
      </c>
      <c r="F489" s="23"/>
      <c r="G489" s="78">
        <f aca="true" t="shared" si="83" ref="G489:I490">G490</f>
        <v>6225.876</v>
      </c>
      <c r="H489" s="78">
        <f t="shared" si="83"/>
        <v>10514.48364</v>
      </c>
      <c r="I489" s="78">
        <f t="shared" si="83"/>
        <v>10514.484</v>
      </c>
      <c r="J489" s="69">
        <f t="shared" si="75"/>
        <v>168.8836077043616</v>
      </c>
      <c r="K489" s="69">
        <f t="shared" si="80"/>
        <v>100.00000342384858</v>
      </c>
    </row>
    <row r="490" spans="1:11" ht="15.75" outlineLevel="6">
      <c r="A490" s="3" t="s">
        <v>106</v>
      </c>
      <c r="B490" s="14">
        <v>953</v>
      </c>
      <c r="C490" s="4" t="s">
        <v>19</v>
      </c>
      <c r="D490" s="4" t="s">
        <v>257</v>
      </c>
      <c r="E490" s="4" t="s">
        <v>105</v>
      </c>
      <c r="F490" s="4"/>
      <c r="G490" s="79">
        <f t="shared" si="83"/>
        <v>6225.876</v>
      </c>
      <c r="H490" s="79">
        <f t="shared" si="83"/>
        <v>10514.48364</v>
      </c>
      <c r="I490" s="79">
        <f t="shared" si="83"/>
        <v>10514.484</v>
      </c>
      <c r="J490" s="69">
        <f t="shared" si="75"/>
        <v>168.8836077043616</v>
      </c>
      <c r="K490" s="69">
        <f t="shared" si="80"/>
        <v>100.00000342384858</v>
      </c>
    </row>
    <row r="491" spans="1:11" ht="15.75" outlineLevel="6">
      <c r="A491" s="29" t="s">
        <v>76</v>
      </c>
      <c r="B491" s="24">
        <v>953</v>
      </c>
      <c r="C491" s="25" t="s">
        <v>19</v>
      </c>
      <c r="D491" s="25" t="s">
        <v>257</v>
      </c>
      <c r="E491" s="25" t="s">
        <v>77</v>
      </c>
      <c r="F491" s="25"/>
      <c r="G491" s="80">
        <v>6225.876</v>
      </c>
      <c r="H491" s="80">
        <v>10514.48364</v>
      </c>
      <c r="I491" s="80">
        <v>10514.484</v>
      </c>
      <c r="J491" s="69">
        <f t="shared" si="75"/>
        <v>168.8836077043616</v>
      </c>
      <c r="K491" s="69">
        <f t="shared" si="80"/>
        <v>100.00000342384858</v>
      </c>
    </row>
    <row r="492" spans="1:11" ht="47.25" outlineLevel="6">
      <c r="A492" s="26" t="s">
        <v>451</v>
      </c>
      <c r="B492" s="22">
        <v>953</v>
      </c>
      <c r="C492" s="23" t="s">
        <v>19</v>
      </c>
      <c r="D492" s="23" t="s">
        <v>452</v>
      </c>
      <c r="E492" s="23" t="s">
        <v>5</v>
      </c>
      <c r="F492" s="23"/>
      <c r="G492" s="78">
        <f aca="true" t="shared" si="84" ref="G492:I493">G493</f>
        <v>0</v>
      </c>
      <c r="H492" s="78">
        <f t="shared" si="84"/>
        <v>8397.9</v>
      </c>
      <c r="I492" s="78">
        <f t="shared" si="84"/>
        <v>7914.15</v>
      </c>
      <c r="J492" s="69"/>
      <c r="K492" s="69">
        <f t="shared" si="80"/>
        <v>94.23963133640552</v>
      </c>
    </row>
    <row r="493" spans="1:11" ht="15.75" outlineLevel="6">
      <c r="A493" s="3" t="s">
        <v>106</v>
      </c>
      <c r="B493" s="14">
        <v>953</v>
      </c>
      <c r="C493" s="4" t="s">
        <v>19</v>
      </c>
      <c r="D493" s="4" t="s">
        <v>452</v>
      </c>
      <c r="E493" s="4" t="s">
        <v>105</v>
      </c>
      <c r="F493" s="4"/>
      <c r="G493" s="79">
        <f t="shared" si="84"/>
        <v>0</v>
      </c>
      <c r="H493" s="79">
        <f t="shared" si="84"/>
        <v>8397.9</v>
      </c>
      <c r="I493" s="79">
        <f t="shared" si="84"/>
        <v>7914.15</v>
      </c>
      <c r="J493" s="69"/>
      <c r="K493" s="69">
        <f t="shared" si="80"/>
        <v>94.23963133640552</v>
      </c>
    </row>
    <row r="494" spans="1:11" ht="47.25" outlineLevel="6">
      <c r="A494" s="29" t="s">
        <v>178</v>
      </c>
      <c r="B494" s="24">
        <v>953</v>
      </c>
      <c r="C494" s="25" t="s">
        <v>19</v>
      </c>
      <c r="D494" s="25" t="s">
        <v>452</v>
      </c>
      <c r="E494" s="25" t="s">
        <v>78</v>
      </c>
      <c r="F494" s="25"/>
      <c r="G494" s="66">
        <v>0</v>
      </c>
      <c r="H494" s="80">
        <v>8397.9</v>
      </c>
      <c r="I494" s="80">
        <v>7914.15</v>
      </c>
      <c r="J494" s="69"/>
      <c r="K494" s="69">
        <f t="shared" si="80"/>
        <v>94.23963133640552</v>
      </c>
    </row>
    <row r="495" spans="1:11" ht="63" outlineLevel="6">
      <c r="A495" s="44" t="s">
        <v>162</v>
      </c>
      <c r="B495" s="45">
        <v>953</v>
      </c>
      <c r="C495" s="23" t="s">
        <v>19</v>
      </c>
      <c r="D495" s="23" t="s">
        <v>254</v>
      </c>
      <c r="E495" s="23" t="s">
        <v>5</v>
      </c>
      <c r="F495" s="23"/>
      <c r="G495" s="78">
        <f aca="true" t="shared" si="85" ref="G495:I496">G496</f>
        <v>278439.129</v>
      </c>
      <c r="H495" s="78">
        <f t="shared" si="85"/>
        <v>279346.929</v>
      </c>
      <c r="I495" s="78">
        <f t="shared" si="85"/>
        <v>282436.914</v>
      </c>
      <c r="J495" s="69">
        <f t="shared" si="75"/>
        <v>101.43578419252992</v>
      </c>
      <c r="K495" s="69">
        <f t="shared" si="80"/>
        <v>101.10614604250759</v>
      </c>
    </row>
    <row r="496" spans="1:11" ht="23.25" customHeight="1" outlineLevel="6">
      <c r="A496" s="3" t="s">
        <v>106</v>
      </c>
      <c r="B496" s="14">
        <v>953</v>
      </c>
      <c r="C496" s="4" t="s">
        <v>19</v>
      </c>
      <c r="D496" s="4" t="s">
        <v>254</v>
      </c>
      <c r="E496" s="4" t="s">
        <v>105</v>
      </c>
      <c r="F496" s="4"/>
      <c r="G496" s="79">
        <f t="shared" si="85"/>
        <v>278439.129</v>
      </c>
      <c r="H496" s="79">
        <f t="shared" si="85"/>
        <v>279346.929</v>
      </c>
      <c r="I496" s="79">
        <f t="shared" si="85"/>
        <v>282436.914</v>
      </c>
      <c r="J496" s="69">
        <f t="shared" si="75"/>
        <v>101.43578419252992</v>
      </c>
      <c r="K496" s="69">
        <f t="shared" si="80"/>
        <v>101.10614604250759</v>
      </c>
    </row>
    <row r="497" spans="1:11" ht="18.75" customHeight="1" outlineLevel="6">
      <c r="A497" s="29" t="s">
        <v>178</v>
      </c>
      <c r="B497" s="24">
        <v>953</v>
      </c>
      <c r="C497" s="25" t="s">
        <v>19</v>
      </c>
      <c r="D497" s="25" t="s">
        <v>254</v>
      </c>
      <c r="E497" s="25" t="s">
        <v>78</v>
      </c>
      <c r="F497" s="25"/>
      <c r="G497" s="80">
        <v>278439.129</v>
      </c>
      <c r="H497" s="80">
        <v>279346.929</v>
      </c>
      <c r="I497" s="80">
        <v>282436.914</v>
      </c>
      <c r="J497" s="69">
        <f t="shared" si="75"/>
        <v>101.43578419252992</v>
      </c>
      <c r="K497" s="69">
        <f t="shared" si="80"/>
        <v>101.10614604250759</v>
      </c>
    </row>
    <row r="498" spans="1:11" ht="48.75" customHeight="1" outlineLevel="6">
      <c r="A498" s="44" t="s">
        <v>309</v>
      </c>
      <c r="B498" s="45">
        <v>953</v>
      </c>
      <c r="C498" s="23" t="s">
        <v>19</v>
      </c>
      <c r="D498" s="23" t="s">
        <v>310</v>
      </c>
      <c r="E498" s="23" t="s">
        <v>5</v>
      </c>
      <c r="F498" s="23"/>
      <c r="G498" s="78">
        <f aca="true" t="shared" si="86" ref="G498:I499">G499</f>
        <v>17872.85</v>
      </c>
      <c r="H498" s="78">
        <f t="shared" si="86"/>
        <v>13132.92724</v>
      </c>
      <c r="I498" s="78">
        <f t="shared" si="86"/>
        <v>12934.401</v>
      </c>
      <c r="J498" s="69">
        <f t="shared" si="75"/>
        <v>72.36898983653978</v>
      </c>
      <c r="K498" s="69">
        <f t="shared" si="80"/>
        <v>98.48833214125078</v>
      </c>
    </row>
    <row r="499" spans="1:11" ht="18.75" customHeight="1" outlineLevel="6">
      <c r="A499" s="3" t="s">
        <v>106</v>
      </c>
      <c r="B499" s="14">
        <v>953</v>
      </c>
      <c r="C499" s="4" t="s">
        <v>19</v>
      </c>
      <c r="D499" s="4" t="s">
        <v>310</v>
      </c>
      <c r="E499" s="4" t="s">
        <v>105</v>
      </c>
      <c r="F499" s="4"/>
      <c r="G499" s="79">
        <f t="shared" si="86"/>
        <v>17872.85</v>
      </c>
      <c r="H499" s="79">
        <f t="shared" si="86"/>
        <v>13132.92724</v>
      </c>
      <c r="I499" s="79">
        <f t="shared" si="86"/>
        <v>12934.401</v>
      </c>
      <c r="J499" s="69">
        <f t="shared" si="75"/>
        <v>72.36898983653978</v>
      </c>
      <c r="K499" s="69">
        <f t="shared" si="80"/>
        <v>98.48833214125078</v>
      </c>
    </row>
    <row r="500" spans="1:11" ht="18.75" customHeight="1" outlineLevel="6">
      <c r="A500" s="29" t="s">
        <v>178</v>
      </c>
      <c r="B500" s="24">
        <v>953</v>
      </c>
      <c r="C500" s="25" t="s">
        <v>19</v>
      </c>
      <c r="D500" s="25" t="s">
        <v>310</v>
      </c>
      <c r="E500" s="25" t="s">
        <v>78</v>
      </c>
      <c r="F500" s="25"/>
      <c r="G500" s="80">
        <v>17872.85</v>
      </c>
      <c r="H500" s="80">
        <v>13132.92724</v>
      </c>
      <c r="I500" s="80">
        <v>12934.401</v>
      </c>
      <c r="J500" s="69">
        <f t="shared" si="75"/>
        <v>72.36898983653978</v>
      </c>
      <c r="K500" s="69">
        <f t="shared" si="80"/>
        <v>98.48833214125078</v>
      </c>
    </row>
    <row r="501" spans="1:11" ht="18.75" customHeight="1" outlineLevel="6">
      <c r="A501" s="38" t="s">
        <v>314</v>
      </c>
      <c r="B501" s="23">
        <v>953</v>
      </c>
      <c r="C501" s="23" t="s">
        <v>19</v>
      </c>
      <c r="D501" s="23" t="s">
        <v>348</v>
      </c>
      <c r="E501" s="23" t="s">
        <v>5</v>
      </c>
      <c r="F501" s="23"/>
      <c r="G501" s="78">
        <f aca="true" t="shared" si="87" ref="G501:I502">G502</f>
        <v>1799.547</v>
      </c>
      <c r="H501" s="78">
        <f t="shared" si="87"/>
        <v>3134.53746</v>
      </c>
      <c r="I501" s="78">
        <f t="shared" si="87"/>
        <v>3134.537</v>
      </c>
      <c r="J501" s="69">
        <f t="shared" si="75"/>
        <v>174.18478094764959</v>
      </c>
      <c r="K501" s="69">
        <f t="shared" si="80"/>
        <v>99.99998532478855</v>
      </c>
    </row>
    <row r="502" spans="1:11" ht="20.25" customHeight="1" outlineLevel="6">
      <c r="A502" s="3" t="s">
        <v>106</v>
      </c>
      <c r="B502" s="14">
        <v>953</v>
      </c>
      <c r="C502" s="4" t="s">
        <v>19</v>
      </c>
      <c r="D502" s="4" t="s">
        <v>348</v>
      </c>
      <c r="E502" s="4" t="s">
        <v>105</v>
      </c>
      <c r="F502" s="4"/>
      <c r="G502" s="79">
        <f t="shared" si="87"/>
        <v>1799.547</v>
      </c>
      <c r="H502" s="79">
        <f t="shared" si="87"/>
        <v>3134.53746</v>
      </c>
      <c r="I502" s="79">
        <f t="shared" si="87"/>
        <v>3134.537</v>
      </c>
      <c r="J502" s="69">
        <f t="shared" si="75"/>
        <v>174.18478094764959</v>
      </c>
      <c r="K502" s="69">
        <f t="shared" si="80"/>
        <v>99.99998532478855</v>
      </c>
    </row>
    <row r="503" spans="1:11" ht="20.25" customHeight="1" outlineLevel="6">
      <c r="A503" s="29" t="s">
        <v>76</v>
      </c>
      <c r="B503" s="24">
        <v>953</v>
      </c>
      <c r="C503" s="25" t="s">
        <v>19</v>
      </c>
      <c r="D503" s="25" t="s">
        <v>348</v>
      </c>
      <c r="E503" s="25" t="s">
        <v>77</v>
      </c>
      <c r="F503" s="25"/>
      <c r="G503" s="80">
        <v>1799.547</v>
      </c>
      <c r="H503" s="80">
        <v>3134.53746</v>
      </c>
      <c r="I503" s="80">
        <v>3134.537</v>
      </c>
      <c r="J503" s="69">
        <f t="shared" si="75"/>
        <v>174.18478094764959</v>
      </c>
      <c r="K503" s="69">
        <f t="shared" si="80"/>
        <v>99.99998532478855</v>
      </c>
    </row>
    <row r="504" spans="1:11" ht="20.25" customHeight="1" outlineLevel="6">
      <c r="A504" s="38" t="s">
        <v>407</v>
      </c>
      <c r="B504" s="23">
        <v>953</v>
      </c>
      <c r="C504" s="23" t="s">
        <v>19</v>
      </c>
      <c r="D504" s="23" t="s">
        <v>408</v>
      </c>
      <c r="E504" s="23" t="s">
        <v>5</v>
      </c>
      <c r="F504" s="23"/>
      <c r="G504" s="78">
        <f aca="true" t="shared" si="88" ref="G504:I505">G505</f>
        <v>2040.993</v>
      </c>
      <c r="H504" s="78">
        <f t="shared" si="88"/>
        <v>2040.19897</v>
      </c>
      <c r="I504" s="78">
        <f t="shared" si="88"/>
        <v>2040.199</v>
      </c>
      <c r="J504" s="69">
        <f t="shared" si="75"/>
        <v>99.96109736780087</v>
      </c>
      <c r="K504" s="69">
        <f t="shared" si="80"/>
        <v>100.00000147044483</v>
      </c>
    </row>
    <row r="505" spans="1:11" ht="20.25" customHeight="1" outlineLevel="6">
      <c r="A505" s="3" t="s">
        <v>106</v>
      </c>
      <c r="B505" s="14">
        <v>953</v>
      </c>
      <c r="C505" s="4" t="s">
        <v>19</v>
      </c>
      <c r="D505" s="4" t="s">
        <v>408</v>
      </c>
      <c r="E505" s="4" t="s">
        <v>105</v>
      </c>
      <c r="F505" s="4"/>
      <c r="G505" s="79">
        <f t="shared" si="88"/>
        <v>2040.993</v>
      </c>
      <c r="H505" s="79">
        <f t="shared" si="88"/>
        <v>2040.19897</v>
      </c>
      <c r="I505" s="79">
        <f t="shared" si="88"/>
        <v>2040.199</v>
      </c>
      <c r="J505" s="69">
        <f t="shared" si="75"/>
        <v>99.96109736780087</v>
      </c>
      <c r="K505" s="69">
        <f t="shared" si="80"/>
        <v>100.00000147044483</v>
      </c>
    </row>
    <row r="506" spans="1:11" ht="20.25" customHeight="1" outlineLevel="6">
      <c r="A506" s="65" t="s">
        <v>76</v>
      </c>
      <c r="B506" s="24">
        <v>953</v>
      </c>
      <c r="C506" s="25" t="s">
        <v>19</v>
      </c>
      <c r="D506" s="57" t="s">
        <v>408</v>
      </c>
      <c r="E506" s="25" t="s">
        <v>77</v>
      </c>
      <c r="F506" s="25"/>
      <c r="G506" s="80">
        <v>2040.993</v>
      </c>
      <c r="H506" s="80">
        <v>2040.19897</v>
      </c>
      <c r="I506" s="80">
        <v>2040.199</v>
      </c>
      <c r="J506" s="69">
        <f t="shared" si="75"/>
        <v>99.96109736780087</v>
      </c>
      <c r="K506" s="69">
        <f t="shared" si="80"/>
        <v>100.00000147044483</v>
      </c>
    </row>
    <row r="507" spans="1:11" ht="49.5" customHeight="1" outlineLevel="6">
      <c r="A507" s="38" t="s">
        <v>301</v>
      </c>
      <c r="B507" s="22">
        <v>953</v>
      </c>
      <c r="C507" s="23" t="s">
        <v>19</v>
      </c>
      <c r="D507" s="23" t="s">
        <v>302</v>
      </c>
      <c r="E507" s="23" t="s">
        <v>5</v>
      </c>
      <c r="F507" s="23"/>
      <c r="G507" s="78">
        <f aca="true" t="shared" si="89" ref="G507:I508">G508</f>
        <v>12876.401</v>
      </c>
      <c r="H507" s="78">
        <f t="shared" si="89"/>
        <v>9282.3086</v>
      </c>
      <c r="I507" s="78">
        <f t="shared" si="89"/>
        <v>9282.309</v>
      </c>
      <c r="J507" s="69">
        <f t="shared" si="75"/>
        <v>72.08775961543911</v>
      </c>
      <c r="K507" s="69">
        <f t="shared" si="80"/>
        <v>100.00000430927278</v>
      </c>
    </row>
    <row r="508" spans="1:11" ht="18.75" customHeight="1" outlineLevel="6">
      <c r="A508" s="3" t="s">
        <v>106</v>
      </c>
      <c r="B508" s="14">
        <v>953</v>
      </c>
      <c r="C508" s="4" t="s">
        <v>19</v>
      </c>
      <c r="D508" s="4" t="s">
        <v>302</v>
      </c>
      <c r="E508" s="4" t="s">
        <v>105</v>
      </c>
      <c r="F508" s="4"/>
      <c r="G508" s="79">
        <f t="shared" si="89"/>
        <v>12876.401</v>
      </c>
      <c r="H508" s="79">
        <f t="shared" si="89"/>
        <v>9282.3086</v>
      </c>
      <c r="I508" s="79">
        <f t="shared" si="89"/>
        <v>9282.309</v>
      </c>
      <c r="J508" s="69">
        <f t="shared" si="75"/>
        <v>72.08775961543911</v>
      </c>
      <c r="K508" s="69">
        <f t="shared" si="80"/>
        <v>100.00000430927278</v>
      </c>
    </row>
    <row r="509" spans="1:11" ht="21" customHeight="1" outlineLevel="6">
      <c r="A509" s="29" t="s">
        <v>76</v>
      </c>
      <c r="B509" s="24">
        <v>953</v>
      </c>
      <c r="C509" s="25" t="s">
        <v>19</v>
      </c>
      <c r="D509" s="25" t="s">
        <v>302</v>
      </c>
      <c r="E509" s="25" t="s">
        <v>77</v>
      </c>
      <c r="F509" s="25"/>
      <c r="G509" s="80">
        <v>12876.401</v>
      </c>
      <c r="H509" s="80">
        <v>9282.3086</v>
      </c>
      <c r="I509" s="80">
        <v>9282.309</v>
      </c>
      <c r="J509" s="69">
        <f t="shared" si="75"/>
        <v>72.08775961543911</v>
      </c>
      <c r="K509" s="69">
        <f t="shared" si="80"/>
        <v>100.00000430927278</v>
      </c>
    </row>
    <row r="510" spans="1:11" ht="54.75" customHeight="1" outlineLevel="6">
      <c r="A510" s="38" t="s">
        <v>294</v>
      </c>
      <c r="B510" s="22">
        <v>953</v>
      </c>
      <c r="C510" s="23" t="s">
        <v>19</v>
      </c>
      <c r="D510" s="23" t="s">
        <v>293</v>
      </c>
      <c r="E510" s="23" t="s">
        <v>5</v>
      </c>
      <c r="F510" s="23"/>
      <c r="G510" s="78">
        <f aca="true" t="shared" si="90" ref="G510:I511">G511</f>
        <v>400</v>
      </c>
      <c r="H510" s="78">
        <f t="shared" si="90"/>
        <v>287.08179</v>
      </c>
      <c r="I510" s="78">
        <f t="shared" si="90"/>
        <v>287.082</v>
      </c>
      <c r="J510" s="69">
        <f t="shared" si="75"/>
        <v>71.7705</v>
      </c>
      <c r="K510" s="69">
        <f t="shared" si="80"/>
        <v>100.00007314988525</v>
      </c>
    </row>
    <row r="511" spans="1:11" ht="20.25" customHeight="1" outlineLevel="6">
      <c r="A511" s="3" t="s">
        <v>106</v>
      </c>
      <c r="B511" s="14">
        <v>953</v>
      </c>
      <c r="C511" s="4" t="s">
        <v>19</v>
      </c>
      <c r="D511" s="4" t="s">
        <v>293</v>
      </c>
      <c r="E511" s="4" t="s">
        <v>105</v>
      </c>
      <c r="F511" s="4"/>
      <c r="G511" s="79">
        <f t="shared" si="90"/>
        <v>400</v>
      </c>
      <c r="H511" s="79">
        <f t="shared" si="90"/>
        <v>287.08179</v>
      </c>
      <c r="I511" s="79">
        <f t="shared" si="90"/>
        <v>287.082</v>
      </c>
      <c r="J511" s="69">
        <f t="shared" si="75"/>
        <v>71.7705</v>
      </c>
      <c r="K511" s="69">
        <f t="shared" si="80"/>
        <v>100.00007314988525</v>
      </c>
    </row>
    <row r="512" spans="1:11" ht="15.75" outlineLevel="6">
      <c r="A512" s="29" t="s">
        <v>76</v>
      </c>
      <c r="B512" s="24">
        <v>953</v>
      </c>
      <c r="C512" s="25" t="s">
        <v>19</v>
      </c>
      <c r="D512" s="25" t="s">
        <v>293</v>
      </c>
      <c r="E512" s="25" t="s">
        <v>77</v>
      </c>
      <c r="F512" s="25"/>
      <c r="G512" s="80">
        <v>400</v>
      </c>
      <c r="H512" s="80">
        <v>287.08179</v>
      </c>
      <c r="I512" s="80">
        <v>287.082</v>
      </c>
      <c r="J512" s="69">
        <f t="shared" si="75"/>
        <v>71.7705</v>
      </c>
      <c r="K512" s="69">
        <f t="shared" si="80"/>
        <v>100.00007314988525</v>
      </c>
    </row>
    <row r="513" spans="1:11" ht="78.75" outlineLevel="6">
      <c r="A513" s="38" t="s">
        <v>453</v>
      </c>
      <c r="B513" s="22">
        <v>953</v>
      </c>
      <c r="C513" s="23" t="s">
        <v>19</v>
      </c>
      <c r="D513" s="23" t="s">
        <v>454</v>
      </c>
      <c r="E513" s="23" t="s">
        <v>5</v>
      </c>
      <c r="F513" s="23"/>
      <c r="G513" s="78">
        <f aca="true" t="shared" si="91" ref="G513:I514">G514</f>
        <v>0</v>
      </c>
      <c r="H513" s="78">
        <f t="shared" si="91"/>
        <v>8517.6</v>
      </c>
      <c r="I513" s="78">
        <f t="shared" si="91"/>
        <v>7888.27</v>
      </c>
      <c r="J513" s="69"/>
      <c r="K513" s="69">
        <f t="shared" si="80"/>
        <v>92.61141636141636</v>
      </c>
    </row>
    <row r="514" spans="1:11" ht="15.75" outlineLevel="6">
      <c r="A514" s="3" t="s">
        <v>106</v>
      </c>
      <c r="B514" s="14">
        <v>953</v>
      </c>
      <c r="C514" s="4" t="s">
        <v>19</v>
      </c>
      <c r="D514" s="4" t="s">
        <v>454</v>
      </c>
      <c r="E514" s="4" t="s">
        <v>105</v>
      </c>
      <c r="F514" s="4"/>
      <c r="G514" s="79">
        <f t="shared" si="91"/>
        <v>0</v>
      </c>
      <c r="H514" s="79">
        <f t="shared" si="91"/>
        <v>8517.6</v>
      </c>
      <c r="I514" s="79">
        <f t="shared" si="91"/>
        <v>7888.27</v>
      </c>
      <c r="J514" s="69"/>
      <c r="K514" s="69">
        <f t="shared" si="80"/>
        <v>92.61141636141636</v>
      </c>
    </row>
    <row r="515" spans="1:11" ht="47.25" outlineLevel="6">
      <c r="A515" s="29" t="s">
        <v>178</v>
      </c>
      <c r="B515" s="24">
        <v>953</v>
      </c>
      <c r="C515" s="25" t="s">
        <v>19</v>
      </c>
      <c r="D515" s="25" t="s">
        <v>454</v>
      </c>
      <c r="E515" s="25" t="s">
        <v>78</v>
      </c>
      <c r="F515" s="25"/>
      <c r="G515" s="66">
        <v>0</v>
      </c>
      <c r="H515" s="80">
        <v>8517.6</v>
      </c>
      <c r="I515" s="80">
        <v>7888.27</v>
      </c>
      <c r="J515" s="69"/>
      <c r="K515" s="69">
        <f t="shared" si="80"/>
        <v>92.61141636141636</v>
      </c>
    </row>
    <row r="516" spans="1:11" ht="31.5" outlineLevel="6">
      <c r="A516" s="36" t="s">
        <v>344</v>
      </c>
      <c r="B516" s="13">
        <v>953</v>
      </c>
      <c r="C516" s="6" t="s">
        <v>19</v>
      </c>
      <c r="D516" s="6" t="s">
        <v>251</v>
      </c>
      <c r="E516" s="6" t="s">
        <v>5</v>
      </c>
      <c r="F516" s="6"/>
      <c r="G516" s="47">
        <f aca="true" t="shared" si="92" ref="G516:I518">G517</f>
        <v>0</v>
      </c>
      <c r="H516" s="47">
        <f t="shared" si="92"/>
        <v>0</v>
      </c>
      <c r="I516" s="47">
        <f t="shared" si="92"/>
        <v>0</v>
      </c>
      <c r="J516" s="69"/>
      <c r="K516" s="69"/>
    </row>
    <row r="517" spans="1:11" ht="33.75" customHeight="1" outlineLevel="6">
      <c r="A517" s="38" t="s">
        <v>349</v>
      </c>
      <c r="B517" s="22">
        <v>953</v>
      </c>
      <c r="C517" s="23" t="s">
        <v>19</v>
      </c>
      <c r="D517" s="23" t="s">
        <v>346</v>
      </c>
      <c r="E517" s="23" t="s">
        <v>5</v>
      </c>
      <c r="F517" s="23"/>
      <c r="G517" s="49">
        <f t="shared" si="92"/>
        <v>0</v>
      </c>
      <c r="H517" s="49">
        <f t="shared" si="92"/>
        <v>0</v>
      </c>
      <c r="I517" s="49">
        <f t="shared" si="92"/>
        <v>0</v>
      </c>
      <c r="J517" s="69"/>
      <c r="K517" s="69"/>
    </row>
    <row r="518" spans="1:11" ht="15.75" outlineLevel="6">
      <c r="A518" s="3" t="s">
        <v>106</v>
      </c>
      <c r="B518" s="14">
        <v>953</v>
      </c>
      <c r="C518" s="4" t="s">
        <v>19</v>
      </c>
      <c r="D518" s="4" t="s">
        <v>346</v>
      </c>
      <c r="E518" s="4" t="s">
        <v>105</v>
      </c>
      <c r="F518" s="4"/>
      <c r="G518" s="50">
        <f t="shared" si="92"/>
        <v>0</v>
      </c>
      <c r="H518" s="50">
        <f t="shared" si="92"/>
        <v>0</v>
      </c>
      <c r="I518" s="50">
        <f t="shared" si="92"/>
        <v>0</v>
      </c>
      <c r="J518" s="69"/>
      <c r="K518" s="69"/>
    </row>
    <row r="519" spans="1:11" ht="15.75" outlineLevel="6">
      <c r="A519" s="29" t="s">
        <v>76</v>
      </c>
      <c r="B519" s="24">
        <v>953</v>
      </c>
      <c r="C519" s="25" t="s">
        <v>19</v>
      </c>
      <c r="D519" s="25" t="s">
        <v>346</v>
      </c>
      <c r="E519" s="25" t="s">
        <v>77</v>
      </c>
      <c r="F519" s="25"/>
      <c r="G519" s="66">
        <v>0</v>
      </c>
      <c r="H519" s="48">
        <v>0</v>
      </c>
      <c r="I519" s="48">
        <v>0</v>
      </c>
      <c r="J519" s="69"/>
      <c r="K519" s="69"/>
    </row>
    <row r="520" spans="1:11" ht="31.5" outlineLevel="6">
      <c r="A520" s="36" t="s">
        <v>191</v>
      </c>
      <c r="B520" s="6">
        <v>953</v>
      </c>
      <c r="C520" s="6" t="s">
        <v>19</v>
      </c>
      <c r="D520" s="6" t="s">
        <v>225</v>
      </c>
      <c r="E520" s="6" t="s">
        <v>5</v>
      </c>
      <c r="F520" s="6"/>
      <c r="G520" s="47">
        <f aca="true" t="shared" si="93" ref="G520:I522">G521</f>
        <v>0</v>
      </c>
      <c r="H520" s="47">
        <f t="shared" si="93"/>
        <v>30</v>
      </c>
      <c r="I520" s="47">
        <f t="shared" si="93"/>
        <v>30</v>
      </c>
      <c r="J520" s="69"/>
      <c r="K520" s="69">
        <f t="shared" si="80"/>
        <v>100</v>
      </c>
    </row>
    <row r="521" spans="1:11" ht="31.5" outlineLevel="6">
      <c r="A521" s="38" t="s">
        <v>345</v>
      </c>
      <c r="B521" s="23">
        <v>953</v>
      </c>
      <c r="C521" s="23" t="s">
        <v>19</v>
      </c>
      <c r="D521" s="23" t="s">
        <v>444</v>
      </c>
      <c r="E521" s="23" t="s">
        <v>5</v>
      </c>
      <c r="F521" s="23"/>
      <c r="G521" s="49">
        <f t="shared" si="93"/>
        <v>0</v>
      </c>
      <c r="H521" s="49">
        <f t="shared" si="93"/>
        <v>30</v>
      </c>
      <c r="I521" s="49">
        <f t="shared" si="93"/>
        <v>30</v>
      </c>
      <c r="J521" s="69"/>
      <c r="K521" s="69">
        <f t="shared" si="80"/>
        <v>100</v>
      </c>
    </row>
    <row r="522" spans="1:11" ht="15.75" outlineLevel="6">
      <c r="A522" s="3" t="s">
        <v>106</v>
      </c>
      <c r="B522" s="4">
        <v>953</v>
      </c>
      <c r="C522" s="4" t="s">
        <v>19</v>
      </c>
      <c r="D522" s="4" t="s">
        <v>444</v>
      </c>
      <c r="E522" s="4" t="s">
        <v>105</v>
      </c>
      <c r="F522" s="4"/>
      <c r="G522" s="50">
        <f t="shared" si="93"/>
        <v>0</v>
      </c>
      <c r="H522" s="50">
        <f t="shared" si="93"/>
        <v>30</v>
      </c>
      <c r="I522" s="50">
        <f t="shared" si="93"/>
        <v>30</v>
      </c>
      <c r="J522" s="69"/>
      <c r="K522" s="69">
        <f t="shared" si="80"/>
        <v>100</v>
      </c>
    </row>
    <row r="523" spans="1:11" ht="15.75" outlineLevel="6">
      <c r="A523" s="29" t="s">
        <v>76</v>
      </c>
      <c r="B523" s="24">
        <v>953</v>
      </c>
      <c r="C523" s="25" t="s">
        <v>19</v>
      </c>
      <c r="D523" s="25" t="s">
        <v>444</v>
      </c>
      <c r="E523" s="25" t="s">
        <v>77</v>
      </c>
      <c r="F523" s="25"/>
      <c r="G523" s="66">
        <v>0</v>
      </c>
      <c r="H523" s="48">
        <v>30</v>
      </c>
      <c r="I523" s="48">
        <v>30</v>
      </c>
      <c r="J523" s="69"/>
      <c r="K523" s="69">
        <f t="shared" si="80"/>
        <v>100</v>
      </c>
    </row>
    <row r="524" spans="1:11" ht="31.5" outlineLevel="6">
      <c r="A524" s="20" t="s">
        <v>303</v>
      </c>
      <c r="B524" s="13">
        <v>953</v>
      </c>
      <c r="C524" s="6" t="s">
        <v>19</v>
      </c>
      <c r="D524" s="6" t="s">
        <v>274</v>
      </c>
      <c r="E524" s="6" t="s">
        <v>5</v>
      </c>
      <c r="F524" s="6"/>
      <c r="G524" s="47">
        <f aca="true" t="shared" si="94" ref="G524:I525">G525</f>
        <v>20</v>
      </c>
      <c r="H524" s="47">
        <f t="shared" si="94"/>
        <v>20</v>
      </c>
      <c r="I524" s="47">
        <f t="shared" si="94"/>
        <v>20</v>
      </c>
      <c r="J524" s="69">
        <f aca="true" t="shared" si="95" ref="J524:J583">I524/G524*100</f>
        <v>100</v>
      </c>
      <c r="K524" s="69">
        <f t="shared" si="80"/>
        <v>100</v>
      </c>
    </row>
    <row r="525" spans="1:11" ht="18.75" outlineLevel="6">
      <c r="A525" s="3" t="s">
        <v>106</v>
      </c>
      <c r="B525" s="14">
        <v>953</v>
      </c>
      <c r="C525" s="4" t="s">
        <v>19</v>
      </c>
      <c r="D525" s="4" t="s">
        <v>398</v>
      </c>
      <c r="E525" s="4" t="s">
        <v>275</v>
      </c>
      <c r="F525" s="18"/>
      <c r="G525" s="50">
        <f t="shared" si="94"/>
        <v>20</v>
      </c>
      <c r="H525" s="50">
        <f t="shared" si="94"/>
        <v>20</v>
      </c>
      <c r="I525" s="50">
        <f t="shared" si="94"/>
        <v>20</v>
      </c>
      <c r="J525" s="69">
        <f t="shared" si="95"/>
        <v>100</v>
      </c>
      <c r="K525" s="69">
        <f t="shared" si="80"/>
        <v>100</v>
      </c>
    </row>
    <row r="526" spans="1:11" ht="18.75" outlineLevel="6">
      <c r="A526" s="29" t="s">
        <v>76</v>
      </c>
      <c r="B526" s="24">
        <v>953</v>
      </c>
      <c r="C526" s="25" t="s">
        <v>19</v>
      </c>
      <c r="D526" s="25" t="s">
        <v>398</v>
      </c>
      <c r="E526" s="25" t="s">
        <v>77</v>
      </c>
      <c r="F526" s="28"/>
      <c r="G526" s="48">
        <v>20</v>
      </c>
      <c r="H526" s="48">
        <v>20</v>
      </c>
      <c r="I526" s="48">
        <v>20</v>
      </c>
      <c r="J526" s="69">
        <f t="shared" si="95"/>
        <v>100</v>
      </c>
      <c r="K526" s="69">
        <f t="shared" si="80"/>
        <v>100</v>
      </c>
    </row>
    <row r="527" spans="1:11" ht="15.75" outlineLevel="6">
      <c r="A527" s="39" t="s">
        <v>283</v>
      </c>
      <c r="B527" s="15">
        <v>953</v>
      </c>
      <c r="C527" s="15" t="s">
        <v>284</v>
      </c>
      <c r="D527" s="15" t="s">
        <v>219</v>
      </c>
      <c r="E527" s="15" t="s">
        <v>5</v>
      </c>
      <c r="F527" s="15"/>
      <c r="G527" s="52">
        <f>G528+G533+G547+G543</f>
        <v>31569.18</v>
      </c>
      <c r="H527" s="52">
        <f>H528+H533+H547+H543</f>
        <v>39886.12556</v>
      </c>
      <c r="I527" s="52">
        <f>I528+I533+I547+I543</f>
        <v>39940.225</v>
      </c>
      <c r="J527" s="69">
        <f t="shared" si="95"/>
        <v>126.51651072343341</v>
      </c>
      <c r="K527" s="69">
        <f t="shared" si="80"/>
        <v>100.13563473323228</v>
      </c>
    </row>
    <row r="528" spans="1:11" ht="31.5" outlineLevel="6">
      <c r="A528" s="36" t="s">
        <v>121</v>
      </c>
      <c r="B528" s="6">
        <v>953</v>
      </c>
      <c r="C528" s="6" t="s">
        <v>284</v>
      </c>
      <c r="D528" s="6" t="s">
        <v>353</v>
      </c>
      <c r="E528" s="6" t="s">
        <v>5</v>
      </c>
      <c r="F528" s="6"/>
      <c r="G528" s="47">
        <f aca="true" t="shared" si="96" ref="G528:I530">G529</f>
        <v>0</v>
      </c>
      <c r="H528" s="47">
        <f t="shared" si="96"/>
        <v>5.99043</v>
      </c>
      <c r="I528" s="47">
        <f t="shared" si="96"/>
        <v>60.09</v>
      </c>
      <c r="J528" s="69"/>
      <c r="K528" s="69">
        <f t="shared" si="80"/>
        <v>1003.0999444113361</v>
      </c>
    </row>
    <row r="529" spans="1:11" ht="31.5" outlineLevel="6">
      <c r="A529" s="36" t="s">
        <v>122</v>
      </c>
      <c r="B529" s="6">
        <v>953</v>
      </c>
      <c r="C529" s="6" t="s">
        <v>284</v>
      </c>
      <c r="D529" s="6" t="s">
        <v>353</v>
      </c>
      <c r="E529" s="6" t="s">
        <v>5</v>
      </c>
      <c r="F529" s="6"/>
      <c r="G529" s="47">
        <f>G530+G532</f>
        <v>0</v>
      </c>
      <c r="H529" s="47">
        <f>H530+H532</f>
        <v>5.99043</v>
      </c>
      <c r="I529" s="47">
        <f>I530+I532</f>
        <v>60.09</v>
      </c>
      <c r="J529" s="69"/>
      <c r="K529" s="69">
        <f t="shared" si="80"/>
        <v>1003.0999444113361</v>
      </c>
    </row>
    <row r="530" spans="1:11" ht="31.5" outlineLevel="6">
      <c r="A530" s="26" t="s">
        <v>415</v>
      </c>
      <c r="B530" s="23">
        <v>953</v>
      </c>
      <c r="C530" s="23" t="s">
        <v>284</v>
      </c>
      <c r="D530" s="23" t="s">
        <v>416</v>
      </c>
      <c r="E530" s="23" t="s">
        <v>5</v>
      </c>
      <c r="F530" s="23"/>
      <c r="G530" s="49">
        <f t="shared" si="96"/>
        <v>0</v>
      </c>
      <c r="H530" s="49">
        <f t="shared" si="96"/>
        <v>5.99043</v>
      </c>
      <c r="I530" s="49">
        <f t="shared" si="96"/>
        <v>5.99</v>
      </c>
      <c r="J530" s="69"/>
      <c r="K530" s="69">
        <f t="shared" si="80"/>
        <v>99.99282188423871</v>
      </c>
    </row>
    <row r="531" spans="1:11" ht="15.75" outlineLevel="6">
      <c r="A531" s="53" t="s">
        <v>76</v>
      </c>
      <c r="B531" s="54">
        <v>953</v>
      </c>
      <c r="C531" s="54" t="s">
        <v>284</v>
      </c>
      <c r="D531" s="54" t="s">
        <v>416</v>
      </c>
      <c r="E531" s="54" t="s">
        <v>77</v>
      </c>
      <c r="F531" s="54"/>
      <c r="G531" s="66">
        <v>0</v>
      </c>
      <c r="H531" s="66">
        <v>5.99043</v>
      </c>
      <c r="I531" s="66">
        <v>5.99</v>
      </c>
      <c r="J531" s="69"/>
      <c r="K531" s="69">
        <f t="shared" si="80"/>
        <v>99.99282188423871</v>
      </c>
    </row>
    <row r="532" spans="1:11" ht="15.75" outlineLevel="6">
      <c r="A532" s="53" t="s">
        <v>98</v>
      </c>
      <c r="B532" s="54" t="s">
        <v>60</v>
      </c>
      <c r="C532" s="25" t="s">
        <v>284</v>
      </c>
      <c r="D532" s="54" t="s">
        <v>359</v>
      </c>
      <c r="E532" s="25" t="s">
        <v>77</v>
      </c>
      <c r="F532" s="25"/>
      <c r="G532" s="66">
        <v>0</v>
      </c>
      <c r="H532" s="48">
        <v>0</v>
      </c>
      <c r="I532" s="66">
        <v>54.1</v>
      </c>
      <c r="J532" s="69"/>
      <c r="K532" s="69"/>
    </row>
    <row r="533" spans="1:11" ht="15.75" outlineLevel="6">
      <c r="A533" s="20" t="s">
        <v>202</v>
      </c>
      <c r="B533" s="20">
        <v>953</v>
      </c>
      <c r="C533" s="20" t="s">
        <v>284</v>
      </c>
      <c r="D533" s="6" t="s">
        <v>246</v>
      </c>
      <c r="E533" s="6" t="s">
        <v>5</v>
      </c>
      <c r="F533" s="6"/>
      <c r="G533" s="77">
        <f>G534+G539</f>
        <v>31519.18</v>
      </c>
      <c r="H533" s="77">
        <f>H534+H539</f>
        <v>39790.37513</v>
      </c>
      <c r="I533" s="77">
        <f>I534+I539</f>
        <v>39790.375</v>
      </c>
      <c r="J533" s="69">
        <f t="shared" si="95"/>
        <v>126.24178357431887</v>
      </c>
      <c r="K533" s="69">
        <f t="shared" si="80"/>
        <v>99.99999967328782</v>
      </c>
    </row>
    <row r="534" spans="1:11" ht="31.5" outlineLevel="6">
      <c r="A534" s="8" t="s">
        <v>163</v>
      </c>
      <c r="B534" s="13">
        <v>953</v>
      </c>
      <c r="C534" s="6" t="s">
        <v>284</v>
      </c>
      <c r="D534" s="6" t="s">
        <v>255</v>
      </c>
      <c r="E534" s="6" t="s">
        <v>5</v>
      </c>
      <c r="F534" s="6"/>
      <c r="G534" s="77">
        <f aca="true" t="shared" si="97" ref="G534:I535">G535</f>
        <v>31519.18</v>
      </c>
      <c r="H534" s="77">
        <f t="shared" si="97"/>
        <v>39790.37513</v>
      </c>
      <c r="I534" s="77">
        <f t="shared" si="97"/>
        <v>39790.375</v>
      </c>
      <c r="J534" s="69">
        <f t="shared" si="95"/>
        <v>126.24178357431887</v>
      </c>
      <c r="K534" s="69">
        <f t="shared" si="80"/>
        <v>99.99999967328782</v>
      </c>
    </row>
    <row r="535" spans="1:11" ht="31.5" outlineLevel="6">
      <c r="A535" s="26" t="s">
        <v>164</v>
      </c>
      <c r="B535" s="22">
        <v>953</v>
      </c>
      <c r="C535" s="23" t="s">
        <v>284</v>
      </c>
      <c r="D535" s="23" t="s">
        <v>256</v>
      </c>
      <c r="E535" s="23" t="s">
        <v>5</v>
      </c>
      <c r="F535" s="23"/>
      <c r="G535" s="78">
        <f t="shared" si="97"/>
        <v>31519.18</v>
      </c>
      <c r="H535" s="78">
        <f t="shared" si="97"/>
        <v>39790.37513</v>
      </c>
      <c r="I535" s="78">
        <f t="shared" si="97"/>
        <v>39790.375</v>
      </c>
      <c r="J535" s="69">
        <f t="shared" si="95"/>
        <v>126.24178357431887</v>
      </c>
      <c r="K535" s="69">
        <f t="shared" si="80"/>
        <v>99.99999967328782</v>
      </c>
    </row>
    <row r="536" spans="1:11" ht="15.75" outlineLevel="6">
      <c r="A536" s="3" t="s">
        <v>106</v>
      </c>
      <c r="B536" s="14">
        <v>953</v>
      </c>
      <c r="C536" s="4" t="s">
        <v>284</v>
      </c>
      <c r="D536" s="4" t="s">
        <v>256</v>
      </c>
      <c r="E536" s="4" t="s">
        <v>105</v>
      </c>
      <c r="F536" s="4"/>
      <c r="G536" s="79">
        <f>G537+G538</f>
        <v>31519.18</v>
      </c>
      <c r="H536" s="79">
        <f>H537+H538</f>
        <v>39790.37513</v>
      </c>
      <c r="I536" s="79">
        <f>I537+I538</f>
        <v>39790.375</v>
      </c>
      <c r="J536" s="69">
        <f t="shared" si="95"/>
        <v>126.24178357431887</v>
      </c>
      <c r="K536" s="69">
        <f t="shared" si="80"/>
        <v>99.99999967328782</v>
      </c>
    </row>
    <row r="537" spans="1:11" ht="47.25" outlineLevel="6">
      <c r="A537" s="29" t="s">
        <v>178</v>
      </c>
      <c r="B537" s="24">
        <v>953</v>
      </c>
      <c r="C537" s="25" t="s">
        <v>284</v>
      </c>
      <c r="D537" s="25" t="s">
        <v>256</v>
      </c>
      <c r="E537" s="25" t="s">
        <v>78</v>
      </c>
      <c r="F537" s="25"/>
      <c r="G537" s="80">
        <v>30249.18</v>
      </c>
      <c r="H537" s="80">
        <v>30749.18</v>
      </c>
      <c r="I537" s="80">
        <v>30749.18</v>
      </c>
      <c r="J537" s="69">
        <f t="shared" si="95"/>
        <v>101.65293736888074</v>
      </c>
      <c r="K537" s="69">
        <f t="shared" si="80"/>
        <v>100</v>
      </c>
    </row>
    <row r="538" spans="1:11" ht="15.75" outlineLevel="6">
      <c r="A538" s="29" t="s">
        <v>76</v>
      </c>
      <c r="B538" s="24">
        <v>953</v>
      </c>
      <c r="C538" s="25" t="s">
        <v>284</v>
      </c>
      <c r="D538" s="25" t="s">
        <v>264</v>
      </c>
      <c r="E538" s="25" t="s">
        <v>77</v>
      </c>
      <c r="F538" s="25"/>
      <c r="G538" s="80">
        <v>1270</v>
      </c>
      <c r="H538" s="80">
        <v>9041.19513</v>
      </c>
      <c r="I538" s="80">
        <v>9041.195</v>
      </c>
      <c r="J538" s="69">
        <f t="shared" si="95"/>
        <v>711.9051181102362</v>
      </c>
      <c r="K538" s="69">
        <f t="shared" si="80"/>
        <v>99.999998562137</v>
      </c>
    </row>
    <row r="539" spans="1:11" ht="31.5" outlineLevel="6">
      <c r="A539" s="36" t="s">
        <v>344</v>
      </c>
      <c r="B539" s="13">
        <v>953</v>
      </c>
      <c r="C539" s="6" t="s">
        <v>284</v>
      </c>
      <c r="D539" s="6" t="s">
        <v>251</v>
      </c>
      <c r="E539" s="6" t="s">
        <v>5</v>
      </c>
      <c r="F539" s="6"/>
      <c r="G539" s="47">
        <f aca="true" t="shared" si="98" ref="G539:I541">G540</f>
        <v>0</v>
      </c>
      <c r="H539" s="47">
        <f t="shared" si="98"/>
        <v>0</v>
      </c>
      <c r="I539" s="47">
        <f t="shared" si="98"/>
        <v>0</v>
      </c>
      <c r="J539" s="69"/>
      <c r="K539" s="69"/>
    </row>
    <row r="540" spans="1:11" ht="31.5" outlineLevel="6">
      <c r="A540" s="38" t="s">
        <v>345</v>
      </c>
      <c r="B540" s="22">
        <v>953</v>
      </c>
      <c r="C540" s="23" t="s">
        <v>284</v>
      </c>
      <c r="D540" s="23" t="s">
        <v>346</v>
      </c>
      <c r="E540" s="23" t="s">
        <v>5</v>
      </c>
      <c r="F540" s="23"/>
      <c r="G540" s="49">
        <f t="shared" si="98"/>
        <v>0</v>
      </c>
      <c r="H540" s="49">
        <f t="shared" si="98"/>
        <v>0</v>
      </c>
      <c r="I540" s="49">
        <f t="shared" si="98"/>
        <v>0</v>
      </c>
      <c r="J540" s="69"/>
      <c r="K540" s="69"/>
    </row>
    <row r="541" spans="1:11" ht="15.75" outlineLevel="6">
      <c r="A541" s="3" t="s">
        <v>106</v>
      </c>
      <c r="B541" s="14">
        <v>953</v>
      </c>
      <c r="C541" s="4" t="s">
        <v>284</v>
      </c>
      <c r="D541" s="4" t="s">
        <v>346</v>
      </c>
      <c r="E541" s="4" t="s">
        <v>105</v>
      </c>
      <c r="F541" s="4"/>
      <c r="G541" s="50">
        <f t="shared" si="98"/>
        <v>0</v>
      </c>
      <c r="H541" s="50">
        <f t="shared" si="98"/>
        <v>0</v>
      </c>
      <c r="I541" s="50">
        <f t="shared" si="98"/>
        <v>0</v>
      </c>
      <c r="J541" s="69"/>
      <c r="K541" s="69"/>
    </row>
    <row r="542" spans="1:11" ht="15.75" outlineLevel="6">
      <c r="A542" s="29" t="s">
        <v>76</v>
      </c>
      <c r="B542" s="24">
        <v>953</v>
      </c>
      <c r="C542" s="25" t="s">
        <v>284</v>
      </c>
      <c r="D542" s="25" t="s">
        <v>346</v>
      </c>
      <c r="E542" s="25" t="s">
        <v>77</v>
      </c>
      <c r="F542" s="25"/>
      <c r="G542" s="66">
        <v>0</v>
      </c>
      <c r="H542" s="48">
        <v>0</v>
      </c>
      <c r="I542" s="48">
        <v>0</v>
      </c>
      <c r="J542" s="69"/>
      <c r="K542" s="69"/>
    </row>
    <row r="543" spans="1:11" ht="31.5" outlineLevel="6">
      <c r="A543" s="36" t="s">
        <v>191</v>
      </c>
      <c r="B543" s="13">
        <v>953</v>
      </c>
      <c r="C543" s="6" t="s">
        <v>284</v>
      </c>
      <c r="D543" s="6" t="s">
        <v>444</v>
      </c>
      <c r="E543" s="6" t="s">
        <v>5</v>
      </c>
      <c r="F543" s="6"/>
      <c r="G543" s="47">
        <f aca="true" t="shared" si="99" ref="G543:I545">G544</f>
        <v>0</v>
      </c>
      <c r="H543" s="47">
        <f t="shared" si="99"/>
        <v>40</v>
      </c>
      <c r="I543" s="47">
        <f t="shared" si="99"/>
        <v>40</v>
      </c>
      <c r="J543" s="69"/>
      <c r="K543" s="69">
        <f aca="true" t="shared" si="100" ref="K543:K608">I543/H543*100</f>
        <v>100</v>
      </c>
    </row>
    <row r="544" spans="1:11" ht="31.5" outlineLevel="6">
      <c r="A544" s="38" t="s">
        <v>443</v>
      </c>
      <c r="B544" s="22">
        <v>953</v>
      </c>
      <c r="C544" s="23" t="s">
        <v>284</v>
      </c>
      <c r="D544" s="23" t="s">
        <v>444</v>
      </c>
      <c r="E544" s="23" t="s">
        <v>5</v>
      </c>
      <c r="F544" s="23"/>
      <c r="G544" s="49">
        <f t="shared" si="99"/>
        <v>0</v>
      </c>
      <c r="H544" s="49">
        <f t="shared" si="99"/>
        <v>40</v>
      </c>
      <c r="I544" s="49">
        <f t="shared" si="99"/>
        <v>40</v>
      </c>
      <c r="J544" s="69"/>
      <c r="K544" s="69">
        <f t="shared" si="100"/>
        <v>100</v>
      </c>
    </row>
    <row r="545" spans="1:11" ht="15.75" outlineLevel="6">
      <c r="A545" s="3" t="s">
        <v>106</v>
      </c>
      <c r="B545" s="14">
        <v>953</v>
      </c>
      <c r="C545" s="4" t="s">
        <v>284</v>
      </c>
      <c r="D545" s="4" t="s">
        <v>444</v>
      </c>
      <c r="E545" s="4" t="s">
        <v>105</v>
      </c>
      <c r="F545" s="4"/>
      <c r="G545" s="50">
        <f t="shared" si="99"/>
        <v>0</v>
      </c>
      <c r="H545" s="50">
        <f t="shared" si="99"/>
        <v>40</v>
      </c>
      <c r="I545" s="50">
        <f t="shared" si="99"/>
        <v>40</v>
      </c>
      <c r="J545" s="69"/>
      <c r="K545" s="69">
        <f t="shared" si="100"/>
        <v>100</v>
      </c>
    </row>
    <row r="546" spans="1:11" ht="15.75" outlineLevel="6">
      <c r="A546" s="29" t="s">
        <v>76</v>
      </c>
      <c r="B546" s="24">
        <v>953</v>
      </c>
      <c r="C546" s="25" t="s">
        <v>284</v>
      </c>
      <c r="D546" s="25" t="s">
        <v>444</v>
      </c>
      <c r="E546" s="25" t="s">
        <v>77</v>
      </c>
      <c r="F546" s="25"/>
      <c r="G546" s="66">
        <v>0</v>
      </c>
      <c r="H546" s="48">
        <v>40</v>
      </c>
      <c r="I546" s="48">
        <v>40</v>
      </c>
      <c r="J546" s="69"/>
      <c r="K546" s="69">
        <f t="shared" si="100"/>
        <v>100</v>
      </c>
    </row>
    <row r="547" spans="1:11" ht="15.75" outlineLevel="6">
      <c r="A547" s="36" t="s">
        <v>325</v>
      </c>
      <c r="B547" s="13">
        <v>953</v>
      </c>
      <c r="C547" s="6" t="s">
        <v>284</v>
      </c>
      <c r="D547" s="6" t="s">
        <v>245</v>
      </c>
      <c r="E547" s="6" t="s">
        <v>5</v>
      </c>
      <c r="F547" s="6"/>
      <c r="G547" s="47">
        <f aca="true" t="shared" si="101" ref="G547:I549">G548</f>
        <v>50</v>
      </c>
      <c r="H547" s="47">
        <f t="shared" si="101"/>
        <v>49.76</v>
      </c>
      <c r="I547" s="47">
        <f t="shared" si="101"/>
        <v>49.76</v>
      </c>
      <c r="J547" s="69">
        <f t="shared" si="95"/>
        <v>99.52</v>
      </c>
      <c r="K547" s="69">
        <f t="shared" si="100"/>
        <v>100</v>
      </c>
    </row>
    <row r="548" spans="1:11" ht="31.5" outlineLevel="6">
      <c r="A548" s="38" t="s">
        <v>409</v>
      </c>
      <c r="B548" s="22">
        <v>953</v>
      </c>
      <c r="C548" s="23" t="s">
        <v>284</v>
      </c>
      <c r="D548" s="23" t="s">
        <v>410</v>
      </c>
      <c r="E548" s="23" t="s">
        <v>5</v>
      </c>
      <c r="F548" s="23"/>
      <c r="G548" s="49">
        <f t="shared" si="101"/>
        <v>50</v>
      </c>
      <c r="H548" s="49">
        <f t="shared" si="101"/>
        <v>49.76</v>
      </c>
      <c r="I548" s="49">
        <f t="shared" si="101"/>
        <v>49.76</v>
      </c>
      <c r="J548" s="69">
        <f t="shared" si="95"/>
        <v>99.52</v>
      </c>
      <c r="K548" s="69">
        <f t="shared" si="100"/>
        <v>100</v>
      </c>
    </row>
    <row r="549" spans="1:11" ht="15.75" outlineLevel="6">
      <c r="A549" s="3" t="s">
        <v>106</v>
      </c>
      <c r="B549" s="14">
        <v>953</v>
      </c>
      <c r="C549" s="4" t="s">
        <v>284</v>
      </c>
      <c r="D549" s="4" t="s">
        <v>410</v>
      </c>
      <c r="E549" s="4" t="s">
        <v>105</v>
      </c>
      <c r="F549" s="4"/>
      <c r="G549" s="50">
        <f t="shared" si="101"/>
        <v>50</v>
      </c>
      <c r="H549" s="50">
        <f t="shared" si="101"/>
        <v>49.76</v>
      </c>
      <c r="I549" s="50">
        <f t="shared" si="101"/>
        <v>49.76</v>
      </c>
      <c r="J549" s="69">
        <f t="shared" si="95"/>
        <v>99.52</v>
      </c>
      <c r="K549" s="69">
        <f t="shared" si="100"/>
        <v>100</v>
      </c>
    </row>
    <row r="550" spans="1:11" ht="15.75" outlineLevel="6">
      <c r="A550" s="29" t="s">
        <v>76</v>
      </c>
      <c r="B550" s="24">
        <v>953</v>
      </c>
      <c r="C550" s="25" t="s">
        <v>284</v>
      </c>
      <c r="D550" s="25" t="s">
        <v>410</v>
      </c>
      <c r="E550" s="25" t="s">
        <v>77</v>
      </c>
      <c r="F550" s="25"/>
      <c r="G550" s="48">
        <v>50</v>
      </c>
      <c r="H550" s="48">
        <v>49.76</v>
      </c>
      <c r="I550" s="48">
        <v>49.76</v>
      </c>
      <c r="J550" s="69">
        <f t="shared" si="95"/>
        <v>99.52</v>
      </c>
      <c r="K550" s="69">
        <f t="shared" si="100"/>
        <v>100</v>
      </c>
    </row>
    <row r="551" spans="1:11" ht="15.75" outlineLevel="6">
      <c r="A551" s="39" t="s">
        <v>165</v>
      </c>
      <c r="B551" s="11">
        <v>953</v>
      </c>
      <c r="C551" s="15" t="s">
        <v>20</v>
      </c>
      <c r="D551" s="15" t="s">
        <v>219</v>
      </c>
      <c r="E551" s="15" t="s">
        <v>5</v>
      </c>
      <c r="F551" s="15"/>
      <c r="G551" s="52">
        <f aca="true" t="shared" si="102" ref="G551:I552">G552</f>
        <v>4922.5</v>
      </c>
      <c r="H551" s="52">
        <f t="shared" si="102"/>
        <v>692.6049</v>
      </c>
      <c r="I551" s="52">
        <f t="shared" si="102"/>
        <v>692.605</v>
      </c>
      <c r="J551" s="69">
        <f t="shared" si="95"/>
        <v>14.070187912646013</v>
      </c>
      <c r="K551" s="69">
        <f t="shared" si="100"/>
        <v>100.00001443824611</v>
      </c>
    </row>
    <row r="552" spans="1:11" ht="15.75" outlineLevel="6">
      <c r="A552" s="5" t="s">
        <v>203</v>
      </c>
      <c r="B552" s="12">
        <v>953</v>
      </c>
      <c r="C552" s="6" t="s">
        <v>20</v>
      </c>
      <c r="D552" s="6" t="s">
        <v>246</v>
      </c>
      <c r="E552" s="6" t="s">
        <v>5</v>
      </c>
      <c r="F552" s="6"/>
      <c r="G552" s="47">
        <f t="shared" si="102"/>
        <v>4922.5</v>
      </c>
      <c r="H552" s="47">
        <f t="shared" si="102"/>
        <v>692.6049</v>
      </c>
      <c r="I552" s="47">
        <f t="shared" si="102"/>
        <v>692.605</v>
      </c>
      <c r="J552" s="69">
        <f t="shared" si="95"/>
        <v>14.070187912646013</v>
      </c>
      <c r="K552" s="69">
        <f t="shared" si="100"/>
        <v>100.00001443824611</v>
      </c>
    </row>
    <row r="553" spans="1:11" ht="15.75" outlineLevel="6">
      <c r="A553" s="26" t="s">
        <v>120</v>
      </c>
      <c r="B553" s="22">
        <v>953</v>
      </c>
      <c r="C553" s="23" t="s">
        <v>20</v>
      </c>
      <c r="D553" s="23" t="s">
        <v>252</v>
      </c>
      <c r="E553" s="23" t="s">
        <v>5</v>
      </c>
      <c r="F553" s="23"/>
      <c r="G553" s="49">
        <f>G554+G557</f>
        <v>4922.5</v>
      </c>
      <c r="H553" s="49">
        <f>H554+H557</f>
        <v>692.6049</v>
      </c>
      <c r="I553" s="49">
        <f>I554+I557</f>
        <v>692.605</v>
      </c>
      <c r="J553" s="69">
        <f t="shared" si="95"/>
        <v>14.070187912646013</v>
      </c>
      <c r="K553" s="69">
        <f t="shared" si="100"/>
        <v>100.00001443824611</v>
      </c>
    </row>
    <row r="554" spans="1:11" ht="47.25" outlineLevel="6">
      <c r="A554" s="26" t="s">
        <v>166</v>
      </c>
      <c r="B554" s="22">
        <v>953</v>
      </c>
      <c r="C554" s="23" t="s">
        <v>20</v>
      </c>
      <c r="D554" s="23" t="s">
        <v>258</v>
      </c>
      <c r="E554" s="23" t="s">
        <v>5</v>
      </c>
      <c r="F554" s="23"/>
      <c r="G554" s="49">
        <f aca="true" t="shared" si="103" ref="G554:I555">G555</f>
        <v>1300</v>
      </c>
      <c r="H554" s="49">
        <f t="shared" si="103"/>
        <v>0</v>
      </c>
      <c r="I554" s="49">
        <f t="shared" si="103"/>
        <v>0</v>
      </c>
      <c r="J554" s="69">
        <f t="shared" si="95"/>
        <v>0</v>
      </c>
      <c r="K554" s="69"/>
    </row>
    <row r="555" spans="1:11" ht="15.75" outlineLevel="6">
      <c r="A555" s="3" t="s">
        <v>106</v>
      </c>
      <c r="B555" s="14">
        <v>953</v>
      </c>
      <c r="C555" s="4" t="s">
        <v>20</v>
      </c>
      <c r="D555" s="4" t="s">
        <v>258</v>
      </c>
      <c r="E555" s="4" t="s">
        <v>105</v>
      </c>
      <c r="F555" s="4"/>
      <c r="G555" s="50">
        <f t="shared" si="103"/>
        <v>1300</v>
      </c>
      <c r="H555" s="50">
        <f t="shared" si="103"/>
        <v>0</v>
      </c>
      <c r="I555" s="50">
        <f t="shared" si="103"/>
        <v>0</v>
      </c>
      <c r="J555" s="69">
        <f t="shared" si="95"/>
        <v>0</v>
      </c>
      <c r="K555" s="69"/>
    </row>
    <row r="556" spans="1:11" ht="15.75" outlineLevel="6">
      <c r="A556" s="29" t="s">
        <v>76</v>
      </c>
      <c r="B556" s="24">
        <v>953</v>
      </c>
      <c r="C556" s="25" t="s">
        <v>20</v>
      </c>
      <c r="D556" s="25" t="s">
        <v>258</v>
      </c>
      <c r="E556" s="25" t="s">
        <v>77</v>
      </c>
      <c r="F556" s="25"/>
      <c r="G556" s="48">
        <v>1300</v>
      </c>
      <c r="H556" s="48">
        <v>0</v>
      </c>
      <c r="I556" s="48">
        <v>0</v>
      </c>
      <c r="J556" s="69">
        <f t="shared" si="95"/>
        <v>0</v>
      </c>
      <c r="K556" s="69"/>
    </row>
    <row r="557" spans="1:11" ht="35.25" customHeight="1" outlineLevel="6">
      <c r="A557" s="38" t="s">
        <v>167</v>
      </c>
      <c r="B557" s="22">
        <v>953</v>
      </c>
      <c r="C557" s="23" t="s">
        <v>20</v>
      </c>
      <c r="D557" s="23" t="s">
        <v>259</v>
      </c>
      <c r="E557" s="23" t="s">
        <v>5</v>
      </c>
      <c r="F557" s="23"/>
      <c r="G557" s="78">
        <f>G559</f>
        <v>3622.5</v>
      </c>
      <c r="H557" s="78">
        <f>H559</f>
        <v>692.6049</v>
      </c>
      <c r="I557" s="78">
        <f>I559</f>
        <v>692.605</v>
      </c>
      <c r="J557" s="69">
        <f t="shared" si="95"/>
        <v>19.119530710835058</v>
      </c>
      <c r="K557" s="69">
        <f t="shared" si="100"/>
        <v>100.00001443824611</v>
      </c>
    </row>
    <row r="558" spans="1:11" ht="18" customHeight="1" outlineLevel="6">
      <c r="A558" s="3" t="s">
        <v>106</v>
      </c>
      <c r="B558" s="14">
        <v>953</v>
      </c>
      <c r="C558" s="4" t="s">
        <v>20</v>
      </c>
      <c r="D558" s="4" t="s">
        <v>259</v>
      </c>
      <c r="E558" s="4" t="s">
        <v>105</v>
      </c>
      <c r="F558" s="4"/>
      <c r="G558" s="79">
        <f>G559</f>
        <v>3622.5</v>
      </c>
      <c r="H558" s="79">
        <f>H559</f>
        <v>692.6049</v>
      </c>
      <c r="I558" s="79">
        <f>I559</f>
        <v>692.605</v>
      </c>
      <c r="J558" s="69">
        <f t="shared" si="95"/>
        <v>19.119530710835058</v>
      </c>
      <c r="K558" s="69">
        <f t="shared" si="100"/>
        <v>100.00001443824611</v>
      </c>
    </row>
    <row r="559" spans="1:11" ht="47.25" outlineLevel="6">
      <c r="A559" s="29" t="s">
        <v>178</v>
      </c>
      <c r="B559" s="24">
        <v>953</v>
      </c>
      <c r="C559" s="25" t="s">
        <v>20</v>
      </c>
      <c r="D559" s="25" t="s">
        <v>259</v>
      </c>
      <c r="E559" s="25" t="s">
        <v>78</v>
      </c>
      <c r="F559" s="25"/>
      <c r="G559" s="48">
        <v>3622.5</v>
      </c>
      <c r="H559" s="48">
        <v>692.6049</v>
      </c>
      <c r="I559" s="48">
        <v>692.605</v>
      </c>
      <c r="J559" s="69">
        <f t="shared" si="95"/>
        <v>19.119530710835058</v>
      </c>
      <c r="K559" s="69">
        <f t="shared" si="100"/>
        <v>100.00001443824611</v>
      </c>
    </row>
    <row r="560" spans="1:11" ht="31.5" customHeight="1" outlineLevel="6">
      <c r="A560" s="39" t="s">
        <v>33</v>
      </c>
      <c r="B560" s="11">
        <v>953</v>
      </c>
      <c r="C560" s="15" t="s">
        <v>13</v>
      </c>
      <c r="D560" s="15" t="s">
        <v>219</v>
      </c>
      <c r="E560" s="15" t="s">
        <v>5</v>
      </c>
      <c r="F560" s="15"/>
      <c r="G560" s="52">
        <f>G561+G575</f>
        <v>21692.53</v>
      </c>
      <c r="H560" s="52">
        <f>H561+H575</f>
        <v>19313.26942</v>
      </c>
      <c r="I560" s="52">
        <f>I561+I575</f>
        <v>19281.4565</v>
      </c>
      <c r="J560" s="69">
        <f t="shared" si="95"/>
        <v>88.88523606974384</v>
      </c>
      <c r="K560" s="69">
        <f t="shared" si="100"/>
        <v>99.83527946870012</v>
      </c>
    </row>
    <row r="561" spans="1:11" ht="15.75" outlineLevel="6">
      <c r="A561" s="20" t="s">
        <v>202</v>
      </c>
      <c r="B561" s="12">
        <v>953</v>
      </c>
      <c r="C561" s="6" t="s">
        <v>13</v>
      </c>
      <c r="D561" s="6" t="s">
        <v>246</v>
      </c>
      <c r="E561" s="6" t="s">
        <v>5</v>
      </c>
      <c r="F561" s="6"/>
      <c r="G561" s="77">
        <f aca="true" t="shared" si="104" ref="G561:I562">G562</f>
        <v>21692.53</v>
      </c>
      <c r="H561" s="77">
        <f t="shared" si="104"/>
        <v>19283.26942</v>
      </c>
      <c r="I561" s="77">
        <f t="shared" si="104"/>
        <v>19251.4565</v>
      </c>
      <c r="J561" s="69">
        <f t="shared" si="95"/>
        <v>88.74693961469686</v>
      </c>
      <c r="K561" s="69">
        <f t="shared" si="100"/>
        <v>99.8350232042757</v>
      </c>
    </row>
    <row r="562" spans="1:11" ht="31.5" outlineLevel="6">
      <c r="A562" s="20" t="s">
        <v>168</v>
      </c>
      <c r="B562" s="12">
        <v>953</v>
      </c>
      <c r="C562" s="6" t="s">
        <v>13</v>
      </c>
      <c r="D562" s="6" t="s">
        <v>261</v>
      </c>
      <c r="E562" s="6" t="s">
        <v>5</v>
      </c>
      <c r="F562" s="6"/>
      <c r="G562" s="77">
        <f t="shared" si="104"/>
        <v>21692.53</v>
      </c>
      <c r="H562" s="77">
        <f t="shared" si="104"/>
        <v>19283.26942</v>
      </c>
      <c r="I562" s="77">
        <f t="shared" si="104"/>
        <v>19251.4565</v>
      </c>
      <c r="J562" s="69">
        <f t="shared" si="95"/>
        <v>88.74693961469686</v>
      </c>
      <c r="K562" s="69">
        <f t="shared" si="100"/>
        <v>99.8350232042757</v>
      </c>
    </row>
    <row r="563" spans="1:11" ht="31.5" outlineLevel="6">
      <c r="A563" s="26" t="s">
        <v>126</v>
      </c>
      <c r="B563" s="22">
        <v>953</v>
      </c>
      <c r="C563" s="23" t="s">
        <v>13</v>
      </c>
      <c r="D563" s="23" t="s">
        <v>397</v>
      </c>
      <c r="E563" s="23" t="s">
        <v>5</v>
      </c>
      <c r="F563" s="23"/>
      <c r="G563" s="78">
        <f>G564+G568+G571+G570</f>
        <v>21692.53</v>
      </c>
      <c r="H563" s="78">
        <f>H564+H568+H571+H570</f>
        <v>19283.26942</v>
      </c>
      <c r="I563" s="78">
        <f>I564+I568+I571+I570</f>
        <v>19251.4565</v>
      </c>
      <c r="J563" s="69">
        <f t="shared" si="95"/>
        <v>88.74693961469686</v>
      </c>
      <c r="K563" s="69">
        <f t="shared" si="100"/>
        <v>99.8350232042757</v>
      </c>
    </row>
    <row r="564" spans="1:11" ht="15.75" outlineLevel="6">
      <c r="A564" s="3" t="s">
        <v>100</v>
      </c>
      <c r="B564" s="14">
        <v>953</v>
      </c>
      <c r="C564" s="4" t="s">
        <v>13</v>
      </c>
      <c r="D564" s="4" t="s">
        <v>397</v>
      </c>
      <c r="E564" s="4" t="s">
        <v>99</v>
      </c>
      <c r="F564" s="4"/>
      <c r="G564" s="79">
        <f>G565+G566+G567</f>
        <v>17500</v>
      </c>
      <c r="H564" s="79">
        <f>H565+H566+H567</f>
        <v>15358.055</v>
      </c>
      <c r="I564" s="79">
        <f>I565+I566+I567</f>
        <v>15326.242</v>
      </c>
      <c r="J564" s="69">
        <f t="shared" si="95"/>
        <v>87.57852571428572</v>
      </c>
      <c r="K564" s="69">
        <f t="shared" si="100"/>
        <v>99.79285788467355</v>
      </c>
    </row>
    <row r="565" spans="1:11" ht="15.75" outlineLevel="6">
      <c r="A565" s="21" t="s">
        <v>215</v>
      </c>
      <c r="B565" s="24">
        <v>953</v>
      </c>
      <c r="C565" s="25" t="s">
        <v>13</v>
      </c>
      <c r="D565" s="25" t="s">
        <v>397</v>
      </c>
      <c r="E565" s="25" t="s">
        <v>101</v>
      </c>
      <c r="F565" s="25"/>
      <c r="G565" s="48">
        <v>13500</v>
      </c>
      <c r="H565" s="48">
        <v>11820</v>
      </c>
      <c r="I565" s="48">
        <v>11799.819</v>
      </c>
      <c r="J565" s="69">
        <f t="shared" si="95"/>
        <v>87.40606666666666</v>
      </c>
      <c r="K565" s="69">
        <f t="shared" si="100"/>
        <v>99.82926395939086</v>
      </c>
    </row>
    <row r="566" spans="1:11" ht="31.5" outlineLevel="6">
      <c r="A566" s="21" t="s">
        <v>217</v>
      </c>
      <c r="B566" s="24">
        <v>953</v>
      </c>
      <c r="C566" s="25" t="s">
        <v>13</v>
      </c>
      <c r="D566" s="25" t="s">
        <v>397</v>
      </c>
      <c r="E566" s="25" t="s">
        <v>102</v>
      </c>
      <c r="F566" s="25"/>
      <c r="G566" s="48">
        <v>0</v>
      </c>
      <c r="H566" s="48">
        <v>4.055</v>
      </c>
      <c r="I566" s="48">
        <v>4.055</v>
      </c>
      <c r="J566" s="69"/>
      <c r="K566" s="69">
        <f t="shared" si="100"/>
        <v>100</v>
      </c>
    </row>
    <row r="567" spans="1:11" ht="47.25" outlineLevel="6">
      <c r="A567" s="21" t="s">
        <v>213</v>
      </c>
      <c r="B567" s="24">
        <v>953</v>
      </c>
      <c r="C567" s="25" t="s">
        <v>13</v>
      </c>
      <c r="D567" s="25" t="s">
        <v>397</v>
      </c>
      <c r="E567" s="25" t="s">
        <v>214</v>
      </c>
      <c r="F567" s="25"/>
      <c r="G567" s="48">
        <v>4000</v>
      </c>
      <c r="H567" s="48">
        <v>3534</v>
      </c>
      <c r="I567" s="48">
        <v>3522.368</v>
      </c>
      <c r="J567" s="69">
        <f t="shared" si="95"/>
        <v>88.05919999999999</v>
      </c>
      <c r="K567" s="69">
        <f t="shared" si="100"/>
        <v>99.6708545557442</v>
      </c>
    </row>
    <row r="568" spans="1:11" ht="31.5" outlineLevel="6">
      <c r="A568" s="3" t="s">
        <v>89</v>
      </c>
      <c r="B568" s="14">
        <v>953</v>
      </c>
      <c r="C568" s="4" t="s">
        <v>13</v>
      </c>
      <c r="D568" s="4" t="s">
        <v>397</v>
      </c>
      <c r="E568" s="4" t="s">
        <v>84</v>
      </c>
      <c r="F568" s="4"/>
      <c r="G568" s="50">
        <f>G569</f>
        <v>4070.53</v>
      </c>
      <c r="H568" s="50">
        <f>H569</f>
        <v>3839.1894</v>
      </c>
      <c r="I568" s="50">
        <f>I569</f>
        <v>3839.189</v>
      </c>
      <c r="J568" s="69">
        <f t="shared" si="95"/>
        <v>94.31668603351405</v>
      </c>
      <c r="K568" s="69">
        <f t="shared" si="100"/>
        <v>99.99998958113396</v>
      </c>
    </row>
    <row r="569" spans="1:11" ht="31.5" outlineLevel="6">
      <c r="A569" s="21" t="s">
        <v>90</v>
      </c>
      <c r="B569" s="24">
        <v>953</v>
      </c>
      <c r="C569" s="25" t="s">
        <v>13</v>
      </c>
      <c r="D569" s="25" t="s">
        <v>397</v>
      </c>
      <c r="E569" s="25" t="s">
        <v>85</v>
      </c>
      <c r="F569" s="25"/>
      <c r="G569" s="48">
        <v>4070.53</v>
      </c>
      <c r="H569" s="48">
        <v>3839.1894</v>
      </c>
      <c r="I569" s="48">
        <v>3839.189</v>
      </c>
      <c r="J569" s="69">
        <f t="shared" si="95"/>
        <v>94.31668603351405</v>
      </c>
      <c r="K569" s="69">
        <f t="shared" si="100"/>
        <v>99.99998958113396</v>
      </c>
    </row>
    <row r="570" spans="1:11" ht="15.75" outlineLevel="6">
      <c r="A570" s="53" t="s">
        <v>411</v>
      </c>
      <c r="B570" s="60">
        <v>953</v>
      </c>
      <c r="C570" s="54" t="s">
        <v>13</v>
      </c>
      <c r="D570" s="54" t="s">
        <v>397</v>
      </c>
      <c r="E570" s="54" t="s">
        <v>412</v>
      </c>
      <c r="F570" s="54"/>
      <c r="G570" s="66">
        <v>100</v>
      </c>
      <c r="H570" s="66">
        <v>40.5</v>
      </c>
      <c r="I570" s="66">
        <v>40.5</v>
      </c>
      <c r="J570" s="69">
        <f t="shared" si="95"/>
        <v>40.5</v>
      </c>
      <c r="K570" s="69">
        <f t="shared" si="100"/>
        <v>100</v>
      </c>
    </row>
    <row r="571" spans="1:11" ht="15.75" outlineLevel="6">
      <c r="A571" s="3" t="s">
        <v>91</v>
      </c>
      <c r="B571" s="14">
        <v>953</v>
      </c>
      <c r="C571" s="4" t="s">
        <v>13</v>
      </c>
      <c r="D571" s="4" t="s">
        <v>397</v>
      </c>
      <c r="E571" s="4" t="s">
        <v>86</v>
      </c>
      <c r="F571" s="4"/>
      <c r="G571" s="50">
        <f>G572+G573+G574</f>
        <v>22</v>
      </c>
      <c r="H571" s="50">
        <f>H572+H573+H574</f>
        <v>45.52502</v>
      </c>
      <c r="I571" s="50">
        <f>I572+I573+I574</f>
        <v>45.5255</v>
      </c>
      <c r="J571" s="69">
        <f t="shared" si="95"/>
        <v>206.9340909090909</v>
      </c>
      <c r="K571" s="69">
        <f t="shared" si="100"/>
        <v>100.00105436526991</v>
      </c>
    </row>
    <row r="572" spans="1:11" ht="31.5" outlineLevel="6">
      <c r="A572" s="21" t="s">
        <v>92</v>
      </c>
      <c r="B572" s="24">
        <v>953</v>
      </c>
      <c r="C572" s="25" t="s">
        <v>13</v>
      </c>
      <c r="D572" s="25" t="s">
        <v>397</v>
      </c>
      <c r="E572" s="25" t="s">
        <v>87</v>
      </c>
      <c r="F572" s="25"/>
      <c r="G572" s="48">
        <v>2</v>
      </c>
      <c r="H572" s="48">
        <v>29.11</v>
      </c>
      <c r="I572" s="48">
        <v>29.11</v>
      </c>
      <c r="J572" s="69">
        <f t="shared" si="95"/>
        <v>1455.5</v>
      </c>
      <c r="K572" s="69">
        <f t="shared" si="100"/>
        <v>100</v>
      </c>
    </row>
    <row r="573" spans="1:11" ht="15.75" outlineLevel="6">
      <c r="A573" s="21" t="s">
        <v>93</v>
      </c>
      <c r="B573" s="24">
        <v>953</v>
      </c>
      <c r="C573" s="25" t="s">
        <v>13</v>
      </c>
      <c r="D573" s="25" t="s">
        <v>397</v>
      </c>
      <c r="E573" s="25" t="s">
        <v>88</v>
      </c>
      <c r="F573" s="25"/>
      <c r="G573" s="48">
        <v>5</v>
      </c>
      <c r="H573" s="48">
        <v>6.0165</v>
      </c>
      <c r="I573" s="48">
        <v>6.0165</v>
      </c>
      <c r="J573" s="69">
        <f t="shared" si="95"/>
        <v>120.33</v>
      </c>
      <c r="K573" s="69">
        <f t="shared" si="100"/>
        <v>100</v>
      </c>
    </row>
    <row r="574" spans="1:11" ht="15.75" outlineLevel="6">
      <c r="A574" s="21" t="s">
        <v>270</v>
      </c>
      <c r="B574" s="24">
        <v>953</v>
      </c>
      <c r="C574" s="25" t="s">
        <v>13</v>
      </c>
      <c r="D574" s="25" t="s">
        <v>397</v>
      </c>
      <c r="E574" s="25" t="s">
        <v>271</v>
      </c>
      <c r="F574" s="25"/>
      <c r="G574" s="48">
        <v>15</v>
      </c>
      <c r="H574" s="48">
        <v>10.39852</v>
      </c>
      <c r="I574" s="48">
        <v>10.399</v>
      </c>
      <c r="J574" s="69">
        <f t="shared" si="95"/>
        <v>69.32666666666665</v>
      </c>
      <c r="K574" s="69">
        <f t="shared" si="100"/>
        <v>100.0046160415136</v>
      </c>
    </row>
    <row r="575" spans="1:11" ht="31.5" outlineLevel="6">
      <c r="A575" s="20" t="s">
        <v>428</v>
      </c>
      <c r="B575" s="7">
        <v>953</v>
      </c>
      <c r="C575" s="6" t="s">
        <v>13</v>
      </c>
      <c r="D575" s="6" t="s">
        <v>230</v>
      </c>
      <c r="E575" s="6" t="s">
        <v>5</v>
      </c>
      <c r="F575" s="6"/>
      <c r="G575" s="47">
        <f aca="true" t="shared" si="105" ref="G575:I577">G576</f>
        <v>0</v>
      </c>
      <c r="H575" s="47">
        <f t="shared" si="105"/>
        <v>30</v>
      </c>
      <c r="I575" s="47">
        <f t="shared" si="105"/>
        <v>30</v>
      </c>
      <c r="J575" s="69"/>
      <c r="K575" s="69">
        <f t="shared" si="100"/>
        <v>100</v>
      </c>
    </row>
    <row r="576" spans="1:11" ht="47.25" outlineLevel="6">
      <c r="A576" s="26" t="s">
        <v>429</v>
      </c>
      <c r="B576" s="23">
        <v>953</v>
      </c>
      <c r="C576" s="23" t="s">
        <v>13</v>
      </c>
      <c r="D576" s="23" t="s">
        <v>430</v>
      </c>
      <c r="E576" s="23" t="s">
        <v>5</v>
      </c>
      <c r="F576" s="23"/>
      <c r="G576" s="49">
        <f t="shared" si="105"/>
        <v>0</v>
      </c>
      <c r="H576" s="49">
        <f t="shared" si="105"/>
        <v>30</v>
      </c>
      <c r="I576" s="49">
        <f t="shared" si="105"/>
        <v>30</v>
      </c>
      <c r="J576" s="69"/>
      <c r="K576" s="69">
        <f t="shared" si="100"/>
        <v>100</v>
      </c>
    </row>
    <row r="577" spans="1:11" ht="31.5" outlineLevel="6">
      <c r="A577" s="3" t="s">
        <v>89</v>
      </c>
      <c r="B577" s="4">
        <v>953</v>
      </c>
      <c r="C577" s="4" t="s">
        <v>13</v>
      </c>
      <c r="D577" s="4" t="s">
        <v>430</v>
      </c>
      <c r="E577" s="4" t="s">
        <v>84</v>
      </c>
      <c r="F577" s="4"/>
      <c r="G577" s="50">
        <f t="shared" si="105"/>
        <v>0</v>
      </c>
      <c r="H577" s="50">
        <f t="shared" si="105"/>
        <v>30</v>
      </c>
      <c r="I577" s="50">
        <f t="shared" si="105"/>
        <v>30</v>
      </c>
      <c r="J577" s="69"/>
      <c r="K577" s="69">
        <f t="shared" si="100"/>
        <v>100</v>
      </c>
    </row>
    <row r="578" spans="1:11" ht="31.5" outlineLevel="6">
      <c r="A578" s="21" t="s">
        <v>90</v>
      </c>
      <c r="B578" s="25">
        <v>953</v>
      </c>
      <c r="C578" s="25" t="s">
        <v>13</v>
      </c>
      <c r="D578" s="25" t="s">
        <v>430</v>
      </c>
      <c r="E578" s="25" t="s">
        <v>85</v>
      </c>
      <c r="F578" s="25"/>
      <c r="G578" s="66">
        <v>0</v>
      </c>
      <c r="H578" s="48">
        <v>30</v>
      </c>
      <c r="I578" s="48">
        <v>30</v>
      </c>
      <c r="J578" s="69"/>
      <c r="K578" s="69">
        <f t="shared" si="100"/>
        <v>100</v>
      </c>
    </row>
    <row r="579" spans="1:11" ht="18.75" outlineLevel="6">
      <c r="A579" s="33" t="s">
        <v>42</v>
      </c>
      <c r="B579" s="11">
        <v>953</v>
      </c>
      <c r="C579" s="9" t="s">
        <v>41</v>
      </c>
      <c r="D579" s="15" t="s">
        <v>219</v>
      </c>
      <c r="E579" s="9" t="s">
        <v>5</v>
      </c>
      <c r="F579" s="9"/>
      <c r="G579" s="82">
        <f>G580+G603</f>
        <v>9214.536</v>
      </c>
      <c r="H579" s="82">
        <f>H580+H603</f>
        <v>6429.4746</v>
      </c>
      <c r="I579" s="82">
        <f>I580+I603</f>
        <v>6277.868</v>
      </c>
      <c r="J579" s="69">
        <f t="shared" si="95"/>
        <v>68.13005017290074</v>
      </c>
      <c r="K579" s="69">
        <f t="shared" si="100"/>
        <v>97.64200639349289</v>
      </c>
    </row>
    <row r="580" spans="1:11" ht="19.5" customHeight="1" outlineLevel="6">
      <c r="A580" s="40" t="s">
        <v>36</v>
      </c>
      <c r="B580" s="11">
        <v>953</v>
      </c>
      <c r="C580" s="15" t="s">
        <v>16</v>
      </c>
      <c r="D580" s="15" t="s">
        <v>219</v>
      </c>
      <c r="E580" s="15" t="s">
        <v>5</v>
      </c>
      <c r="F580" s="15"/>
      <c r="G580" s="52">
        <f>G581</f>
        <v>5465.558</v>
      </c>
      <c r="H580" s="52">
        <f>H581</f>
        <v>3527.8186</v>
      </c>
      <c r="I580" s="52">
        <f>I581</f>
        <v>3427.868</v>
      </c>
      <c r="J580" s="69">
        <f t="shared" si="95"/>
        <v>62.71762187868101</v>
      </c>
      <c r="K580" s="69">
        <f t="shared" si="100"/>
        <v>97.16678743062356</v>
      </c>
    </row>
    <row r="581" spans="1:11" ht="15.75" outlineLevel="6">
      <c r="A581" s="8" t="s">
        <v>130</v>
      </c>
      <c r="B581" s="12">
        <v>953</v>
      </c>
      <c r="C581" s="6" t="s">
        <v>16</v>
      </c>
      <c r="D581" s="6" t="s">
        <v>219</v>
      </c>
      <c r="E581" s="6" t="s">
        <v>5</v>
      </c>
      <c r="F581" s="6"/>
      <c r="G581" s="47">
        <f>G582+G601</f>
        <v>5465.558</v>
      </c>
      <c r="H581" s="47">
        <f>H582+H601</f>
        <v>3527.8186</v>
      </c>
      <c r="I581" s="47">
        <f>I582+I601</f>
        <v>3427.868</v>
      </c>
      <c r="J581" s="69">
        <f t="shared" si="95"/>
        <v>62.71762187868101</v>
      </c>
      <c r="K581" s="69">
        <f t="shared" si="100"/>
        <v>97.16678743062356</v>
      </c>
    </row>
    <row r="582" spans="1:11" ht="15.75" outlineLevel="6">
      <c r="A582" s="20" t="s">
        <v>202</v>
      </c>
      <c r="B582" s="12">
        <v>953</v>
      </c>
      <c r="C582" s="6" t="s">
        <v>16</v>
      </c>
      <c r="D582" s="6" t="s">
        <v>246</v>
      </c>
      <c r="E582" s="6" t="s">
        <v>5</v>
      </c>
      <c r="F582" s="6"/>
      <c r="G582" s="47">
        <f>G583+G590+G594+G598</f>
        <v>5465.558</v>
      </c>
      <c r="H582" s="47">
        <f>H583+H590+H594+H598</f>
        <v>3527.8186</v>
      </c>
      <c r="I582" s="47">
        <f>I583+I590+I594+I598</f>
        <v>3337.868</v>
      </c>
      <c r="J582" s="69">
        <f t="shared" si="95"/>
        <v>61.070946461459194</v>
      </c>
      <c r="K582" s="69">
        <f t="shared" si="100"/>
        <v>94.61563584930359</v>
      </c>
    </row>
    <row r="583" spans="1:11" ht="15.75" outlineLevel="6">
      <c r="A583" s="51" t="s">
        <v>161</v>
      </c>
      <c r="B583" s="23">
        <v>953</v>
      </c>
      <c r="C583" s="23" t="s">
        <v>16</v>
      </c>
      <c r="D583" s="23" t="s">
        <v>252</v>
      </c>
      <c r="E583" s="23" t="s">
        <v>5</v>
      </c>
      <c r="F583" s="23"/>
      <c r="G583" s="49">
        <f>G587+G584</f>
        <v>3000</v>
      </c>
      <c r="H583" s="49">
        <f>H587+H584</f>
        <v>2387.8186</v>
      </c>
      <c r="I583" s="49">
        <f>I587+I584</f>
        <v>2324.18</v>
      </c>
      <c r="J583" s="69">
        <f t="shared" si="95"/>
        <v>77.47266666666665</v>
      </c>
      <c r="K583" s="69">
        <f t="shared" si="100"/>
        <v>97.3348645495935</v>
      </c>
    </row>
    <row r="584" spans="1:11" ht="15.75" outlineLevel="6">
      <c r="A584" s="26" t="s">
        <v>456</v>
      </c>
      <c r="B584" s="23">
        <v>953</v>
      </c>
      <c r="C584" s="23" t="s">
        <v>16</v>
      </c>
      <c r="D584" s="23" t="s">
        <v>457</v>
      </c>
      <c r="E584" s="23" t="s">
        <v>5</v>
      </c>
      <c r="F584" s="49">
        <v>75</v>
      </c>
      <c r="G584" s="49">
        <f aca="true" t="shared" si="106" ref="G584:I585">G585</f>
        <v>0</v>
      </c>
      <c r="H584" s="49">
        <f t="shared" si="106"/>
        <v>45</v>
      </c>
      <c r="I584" s="49">
        <f t="shared" si="106"/>
        <v>45</v>
      </c>
      <c r="J584" s="69"/>
      <c r="K584" s="69">
        <f t="shared" si="100"/>
        <v>100</v>
      </c>
    </row>
    <row r="585" spans="1:11" ht="15.75" outlineLevel="6">
      <c r="A585" s="3" t="s">
        <v>106</v>
      </c>
      <c r="B585" s="4">
        <v>953</v>
      </c>
      <c r="C585" s="4" t="s">
        <v>16</v>
      </c>
      <c r="D585" s="4" t="s">
        <v>457</v>
      </c>
      <c r="E585" s="4" t="s">
        <v>105</v>
      </c>
      <c r="F585" s="50">
        <v>75</v>
      </c>
      <c r="G585" s="50">
        <f t="shared" si="106"/>
        <v>0</v>
      </c>
      <c r="H585" s="50">
        <f t="shared" si="106"/>
        <v>45</v>
      </c>
      <c r="I585" s="50">
        <f t="shared" si="106"/>
        <v>45</v>
      </c>
      <c r="J585" s="69"/>
      <c r="K585" s="69">
        <f t="shared" si="100"/>
        <v>100</v>
      </c>
    </row>
    <row r="586" spans="1:11" ht="15.75" outlineLevel="6">
      <c r="A586" s="65" t="s">
        <v>76</v>
      </c>
      <c r="B586" s="57">
        <v>953</v>
      </c>
      <c r="C586" s="25" t="s">
        <v>16</v>
      </c>
      <c r="D586" s="54" t="s">
        <v>457</v>
      </c>
      <c r="E586" s="25" t="s">
        <v>77</v>
      </c>
      <c r="F586" s="48">
        <v>75</v>
      </c>
      <c r="G586" s="66">
        <v>0</v>
      </c>
      <c r="H586" s="48">
        <v>45</v>
      </c>
      <c r="I586" s="48">
        <v>45</v>
      </c>
      <c r="J586" s="69"/>
      <c r="K586" s="69">
        <f t="shared" si="100"/>
        <v>100</v>
      </c>
    </row>
    <row r="587" spans="1:11" ht="47.25" outlineLevel="6">
      <c r="A587" s="44" t="s">
        <v>308</v>
      </c>
      <c r="B587" s="32">
        <v>953</v>
      </c>
      <c r="C587" s="23" t="s">
        <v>16</v>
      </c>
      <c r="D587" s="23" t="s">
        <v>458</v>
      </c>
      <c r="E587" s="23" t="s">
        <v>5</v>
      </c>
      <c r="F587" s="23"/>
      <c r="G587" s="78">
        <f aca="true" t="shared" si="107" ref="G587:I588">G588</f>
        <v>3000</v>
      </c>
      <c r="H587" s="78">
        <f t="shared" si="107"/>
        <v>2342.8186</v>
      </c>
      <c r="I587" s="78">
        <f t="shared" si="107"/>
        <v>2279.18</v>
      </c>
      <c r="J587" s="69">
        <f aca="true" t="shared" si="108" ref="J587:J608">I587/G587*100</f>
        <v>75.97266666666667</v>
      </c>
      <c r="K587" s="69">
        <f t="shared" si="100"/>
        <v>97.28367360580114</v>
      </c>
    </row>
    <row r="588" spans="1:11" ht="15.75" outlineLevel="6">
      <c r="A588" s="3" t="s">
        <v>106</v>
      </c>
      <c r="B588" s="4">
        <v>953</v>
      </c>
      <c r="C588" s="4" t="s">
        <v>16</v>
      </c>
      <c r="D588" s="4" t="s">
        <v>458</v>
      </c>
      <c r="E588" s="4" t="s">
        <v>105</v>
      </c>
      <c r="F588" s="4"/>
      <c r="G588" s="79">
        <f t="shared" si="107"/>
        <v>3000</v>
      </c>
      <c r="H588" s="79">
        <f t="shared" si="107"/>
        <v>2342.8186</v>
      </c>
      <c r="I588" s="79">
        <f t="shared" si="107"/>
        <v>2279.18</v>
      </c>
      <c r="J588" s="69">
        <f t="shared" si="108"/>
        <v>75.97266666666667</v>
      </c>
      <c r="K588" s="69">
        <f t="shared" si="100"/>
        <v>97.28367360580114</v>
      </c>
    </row>
    <row r="589" spans="1:11" ht="15.75" outlineLevel="6">
      <c r="A589" s="29" t="s">
        <v>76</v>
      </c>
      <c r="B589" s="25">
        <v>953</v>
      </c>
      <c r="C589" s="25" t="s">
        <v>16</v>
      </c>
      <c r="D589" s="25" t="s">
        <v>458</v>
      </c>
      <c r="E589" s="25" t="s">
        <v>77</v>
      </c>
      <c r="F589" s="25"/>
      <c r="G589" s="80">
        <v>3000</v>
      </c>
      <c r="H589" s="80">
        <v>2342.8186</v>
      </c>
      <c r="I589" s="80">
        <v>2279.18</v>
      </c>
      <c r="J589" s="69">
        <f t="shared" si="108"/>
        <v>75.97266666666667</v>
      </c>
      <c r="K589" s="69">
        <f t="shared" si="100"/>
        <v>97.28367360580114</v>
      </c>
    </row>
    <row r="590" spans="1:11" ht="15.75" outlineLevel="6">
      <c r="A590" s="51" t="s">
        <v>158</v>
      </c>
      <c r="B590" s="23">
        <v>953</v>
      </c>
      <c r="C590" s="23" t="s">
        <v>16</v>
      </c>
      <c r="D590" s="23" t="s">
        <v>247</v>
      </c>
      <c r="E590" s="23" t="s">
        <v>5</v>
      </c>
      <c r="F590" s="23"/>
      <c r="G590" s="49">
        <f aca="true" t="shared" si="109" ref="G590:I592">G591</f>
        <v>1500</v>
      </c>
      <c r="H590" s="49">
        <f t="shared" si="109"/>
        <v>900</v>
      </c>
      <c r="I590" s="49">
        <f t="shared" si="109"/>
        <v>845.688</v>
      </c>
      <c r="J590" s="69">
        <f t="shared" si="108"/>
        <v>56.3792</v>
      </c>
      <c r="K590" s="69">
        <f t="shared" si="100"/>
        <v>93.96533333333333</v>
      </c>
    </row>
    <row r="591" spans="1:11" ht="47.25" outlineLevel="6">
      <c r="A591" s="44" t="s">
        <v>308</v>
      </c>
      <c r="B591" s="32">
        <v>953</v>
      </c>
      <c r="C591" s="23" t="s">
        <v>16</v>
      </c>
      <c r="D591" s="23" t="s">
        <v>459</v>
      </c>
      <c r="E591" s="23" t="s">
        <v>5</v>
      </c>
      <c r="F591" s="23"/>
      <c r="G591" s="78">
        <f t="shared" si="109"/>
        <v>1500</v>
      </c>
      <c r="H591" s="78">
        <f t="shared" si="109"/>
        <v>900</v>
      </c>
      <c r="I591" s="78">
        <f t="shared" si="109"/>
        <v>845.688</v>
      </c>
      <c r="J591" s="69">
        <f t="shared" si="108"/>
        <v>56.3792</v>
      </c>
      <c r="K591" s="69">
        <f t="shared" si="100"/>
        <v>93.96533333333333</v>
      </c>
    </row>
    <row r="592" spans="1:11" ht="15.75" outlineLevel="6">
      <c r="A592" s="3" t="s">
        <v>106</v>
      </c>
      <c r="B592" s="4">
        <v>953</v>
      </c>
      <c r="C592" s="4" t="s">
        <v>16</v>
      </c>
      <c r="D592" s="4" t="s">
        <v>459</v>
      </c>
      <c r="E592" s="4" t="s">
        <v>105</v>
      </c>
      <c r="F592" s="4"/>
      <c r="G592" s="79">
        <f t="shared" si="109"/>
        <v>1500</v>
      </c>
      <c r="H592" s="79">
        <f t="shared" si="109"/>
        <v>900</v>
      </c>
      <c r="I592" s="79">
        <f t="shared" si="109"/>
        <v>845.688</v>
      </c>
      <c r="J592" s="69">
        <f t="shared" si="108"/>
        <v>56.3792</v>
      </c>
      <c r="K592" s="69">
        <f t="shared" si="100"/>
        <v>93.96533333333333</v>
      </c>
    </row>
    <row r="593" spans="1:11" ht="15.75" outlineLevel="6">
      <c r="A593" s="29" t="s">
        <v>76</v>
      </c>
      <c r="B593" s="25">
        <v>953</v>
      </c>
      <c r="C593" s="25" t="s">
        <v>16</v>
      </c>
      <c r="D593" s="25" t="s">
        <v>459</v>
      </c>
      <c r="E593" s="25" t="s">
        <v>77</v>
      </c>
      <c r="F593" s="25"/>
      <c r="G593" s="80">
        <v>1500</v>
      </c>
      <c r="H593" s="80">
        <v>900</v>
      </c>
      <c r="I593" s="80">
        <v>845.688</v>
      </c>
      <c r="J593" s="69">
        <f t="shared" si="108"/>
        <v>56.3792</v>
      </c>
      <c r="K593" s="69">
        <f t="shared" si="100"/>
        <v>93.96533333333333</v>
      </c>
    </row>
    <row r="594" spans="1:11" ht="31.5" outlineLevel="6">
      <c r="A594" s="51" t="s">
        <v>163</v>
      </c>
      <c r="B594" s="23">
        <v>953</v>
      </c>
      <c r="C594" s="23" t="s">
        <v>16</v>
      </c>
      <c r="D594" s="23" t="s">
        <v>255</v>
      </c>
      <c r="E594" s="23" t="s">
        <v>5</v>
      </c>
      <c r="F594" s="23"/>
      <c r="G594" s="49">
        <f aca="true" t="shared" si="110" ref="G594:I596">G595</f>
        <v>700</v>
      </c>
      <c r="H594" s="49">
        <f t="shared" si="110"/>
        <v>120</v>
      </c>
      <c r="I594" s="49">
        <f t="shared" si="110"/>
        <v>120</v>
      </c>
      <c r="J594" s="69">
        <f t="shared" si="108"/>
        <v>17.142857142857142</v>
      </c>
      <c r="K594" s="69">
        <f t="shared" si="100"/>
        <v>100</v>
      </c>
    </row>
    <row r="595" spans="1:11" ht="47.25" outlineLevel="6">
      <c r="A595" s="44" t="s">
        <v>308</v>
      </c>
      <c r="B595" s="32">
        <v>953</v>
      </c>
      <c r="C595" s="23" t="s">
        <v>16</v>
      </c>
      <c r="D595" s="23" t="s">
        <v>460</v>
      </c>
      <c r="E595" s="23" t="s">
        <v>5</v>
      </c>
      <c r="F595" s="23"/>
      <c r="G595" s="78">
        <f t="shared" si="110"/>
        <v>700</v>
      </c>
      <c r="H595" s="78">
        <f t="shared" si="110"/>
        <v>120</v>
      </c>
      <c r="I595" s="78">
        <f t="shared" si="110"/>
        <v>120</v>
      </c>
      <c r="J595" s="69">
        <f t="shared" si="108"/>
        <v>17.142857142857142</v>
      </c>
      <c r="K595" s="69">
        <f t="shared" si="100"/>
        <v>100</v>
      </c>
    </row>
    <row r="596" spans="1:11" ht="15.75" outlineLevel="6">
      <c r="A596" s="3" t="s">
        <v>106</v>
      </c>
      <c r="B596" s="4">
        <v>953</v>
      </c>
      <c r="C596" s="4" t="s">
        <v>16</v>
      </c>
      <c r="D596" s="4" t="s">
        <v>460</v>
      </c>
      <c r="E596" s="4" t="s">
        <v>105</v>
      </c>
      <c r="F596" s="4"/>
      <c r="G596" s="79">
        <f t="shared" si="110"/>
        <v>700</v>
      </c>
      <c r="H596" s="79">
        <f t="shared" si="110"/>
        <v>120</v>
      </c>
      <c r="I596" s="79">
        <f t="shared" si="110"/>
        <v>120</v>
      </c>
      <c r="J596" s="69">
        <f t="shared" si="108"/>
        <v>17.142857142857142</v>
      </c>
      <c r="K596" s="69">
        <f t="shared" si="100"/>
        <v>100</v>
      </c>
    </row>
    <row r="597" spans="1:11" ht="15.75" outlineLevel="6">
      <c r="A597" s="29" t="s">
        <v>76</v>
      </c>
      <c r="B597" s="25">
        <v>953</v>
      </c>
      <c r="C597" s="25" t="s">
        <v>16</v>
      </c>
      <c r="D597" s="25" t="s">
        <v>460</v>
      </c>
      <c r="E597" s="25" t="s">
        <v>77</v>
      </c>
      <c r="F597" s="25"/>
      <c r="G597" s="80">
        <v>700</v>
      </c>
      <c r="H597" s="80">
        <v>120</v>
      </c>
      <c r="I597" s="80">
        <v>120</v>
      </c>
      <c r="J597" s="69">
        <f t="shared" si="108"/>
        <v>17.142857142857142</v>
      </c>
      <c r="K597" s="69">
        <f t="shared" si="100"/>
        <v>100</v>
      </c>
    </row>
    <row r="598" spans="1:11" ht="31.5" outlineLevel="6">
      <c r="A598" s="51" t="s">
        <v>168</v>
      </c>
      <c r="B598" s="22">
        <v>953</v>
      </c>
      <c r="C598" s="23" t="s">
        <v>16</v>
      </c>
      <c r="D598" s="23" t="s">
        <v>261</v>
      </c>
      <c r="E598" s="23" t="s">
        <v>5</v>
      </c>
      <c r="F598" s="23"/>
      <c r="G598" s="49">
        <f aca="true" t="shared" si="111" ref="G598:I599">G599</f>
        <v>265.558</v>
      </c>
      <c r="H598" s="49">
        <f t="shared" si="111"/>
        <v>120</v>
      </c>
      <c r="I598" s="49">
        <f t="shared" si="111"/>
        <v>48</v>
      </c>
      <c r="J598" s="69">
        <f t="shared" si="108"/>
        <v>18.07514742542119</v>
      </c>
      <c r="K598" s="69">
        <f t="shared" si="100"/>
        <v>40</v>
      </c>
    </row>
    <row r="599" spans="1:11" ht="15.75" outlineLevel="6">
      <c r="A599" s="3" t="s">
        <v>110</v>
      </c>
      <c r="B599" s="14">
        <v>953</v>
      </c>
      <c r="C599" s="4" t="s">
        <v>16</v>
      </c>
      <c r="D599" s="4" t="s">
        <v>260</v>
      </c>
      <c r="E599" s="4" t="s">
        <v>108</v>
      </c>
      <c r="F599" s="4"/>
      <c r="G599" s="50">
        <f t="shared" si="111"/>
        <v>265.558</v>
      </c>
      <c r="H599" s="50">
        <f t="shared" si="111"/>
        <v>120</v>
      </c>
      <c r="I599" s="50">
        <f t="shared" si="111"/>
        <v>48</v>
      </c>
      <c r="J599" s="69">
        <f t="shared" si="108"/>
        <v>18.07514742542119</v>
      </c>
      <c r="K599" s="69">
        <f t="shared" si="100"/>
        <v>40</v>
      </c>
    </row>
    <row r="600" spans="1:11" ht="31.5" outlineLevel="6">
      <c r="A600" s="21" t="s">
        <v>111</v>
      </c>
      <c r="B600" s="24">
        <v>953</v>
      </c>
      <c r="C600" s="25" t="s">
        <v>16</v>
      </c>
      <c r="D600" s="25" t="s">
        <v>260</v>
      </c>
      <c r="E600" s="25" t="s">
        <v>109</v>
      </c>
      <c r="F600" s="25"/>
      <c r="G600" s="66">
        <v>265.558</v>
      </c>
      <c r="H600" s="48">
        <v>120</v>
      </c>
      <c r="I600" s="48">
        <v>48</v>
      </c>
      <c r="J600" s="69">
        <f t="shared" si="108"/>
        <v>18.07514742542119</v>
      </c>
      <c r="K600" s="69">
        <f t="shared" si="100"/>
        <v>40</v>
      </c>
    </row>
    <row r="601" spans="1:11" ht="15.75" outlineLevel="6">
      <c r="A601" s="53" t="s">
        <v>98</v>
      </c>
      <c r="B601" s="24">
        <v>953</v>
      </c>
      <c r="C601" s="25" t="s">
        <v>16</v>
      </c>
      <c r="D601" s="54" t="s">
        <v>359</v>
      </c>
      <c r="E601" s="25" t="s">
        <v>404</v>
      </c>
      <c r="F601" s="25"/>
      <c r="G601" s="80">
        <v>0</v>
      </c>
      <c r="H601" s="48">
        <v>0</v>
      </c>
      <c r="I601" s="48">
        <v>90</v>
      </c>
      <c r="J601" s="69"/>
      <c r="K601" s="69"/>
    </row>
    <row r="602" spans="1:11" ht="15.75" outlineLevel="6">
      <c r="A602" s="39" t="s">
        <v>38</v>
      </c>
      <c r="B602" s="11">
        <v>953</v>
      </c>
      <c r="C602" s="15" t="s">
        <v>21</v>
      </c>
      <c r="D602" s="15" t="s">
        <v>219</v>
      </c>
      <c r="E602" s="15" t="s">
        <v>5</v>
      </c>
      <c r="F602" s="15"/>
      <c r="G602" s="84">
        <f aca="true" t="shared" si="112" ref="G602:I606">G603</f>
        <v>3748.978</v>
      </c>
      <c r="H602" s="84">
        <f t="shared" si="112"/>
        <v>2901.656</v>
      </c>
      <c r="I602" s="84">
        <f t="shared" si="112"/>
        <v>2850</v>
      </c>
      <c r="J602" s="69">
        <f t="shared" si="108"/>
        <v>76.02071817972791</v>
      </c>
      <c r="K602" s="69">
        <f t="shared" si="100"/>
        <v>98.21977519044299</v>
      </c>
    </row>
    <row r="603" spans="1:11" ht="31.5" outlineLevel="6">
      <c r="A603" s="36" t="s">
        <v>121</v>
      </c>
      <c r="B603" s="12">
        <v>953</v>
      </c>
      <c r="C603" s="6" t="s">
        <v>21</v>
      </c>
      <c r="D603" s="6" t="s">
        <v>220</v>
      </c>
      <c r="E603" s="6" t="s">
        <v>5</v>
      </c>
      <c r="F603" s="6"/>
      <c r="G603" s="77">
        <f t="shared" si="112"/>
        <v>3748.978</v>
      </c>
      <c r="H603" s="77">
        <f t="shared" si="112"/>
        <v>2901.656</v>
      </c>
      <c r="I603" s="77">
        <f t="shared" si="112"/>
        <v>2850</v>
      </c>
      <c r="J603" s="69">
        <f t="shared" si="108"/>
        <v>76.02071817972791</v>
      </c>
      <c r="K603" s="69">
        <f t="shared" si="100"/>
        <v>98.21977519044299</v>
      </c>
    </row>
    <row r="604" spans="1:11" ht="31.5" outlineLevel="6">
      <c r="A604" s="36" t="s">
        <v>122</v>
      </c>
      <c r="B604" s="12">
        <v>953</v>
      </c>
      <c r="C604" s="6" t="s">
        <v>21</v>
      </c>
      <c r="D604" s="6" t="s">
        <v>221</v>
      </c>
      <c r="E604" s="6" t="s">
        <v>5</v>
      </c>
      <c r="F604" s="6"/>
      <c r="G604" s="77">
        <f t="shared" si="112"/>
        <v>3748.978</v>
      </c>
      <c r="H604" s="77">
        <f t="shared" si="112"/>
        <v>2901.656</v>
      </c>
      <c r="I604" s="77">
        <f t="shared" si="112"/>
        <v>2850</v>
      </c>
      <c r="J604" s="69">
        <f t="shared" si="108"/>
        <v>76.02071817972791</v>
      </c>
      <c r="K604" s="69">
        <f t="shared" si="100"/>
        <v>98.21977519044299</v>
      </c>
    </row>
    <row r="605" spans="1:11" ht="47.25" outlineLevel="6">
      <c r="A605" s="38" t="s">
        <v>169</v>
      </c>
      <c r="B605" s="22">
        <v>953</v>
      </c>
      <c r="C605" s="23" t="s">
        <v>21</v>
      </c>
      <c r="D605" s="23" t="s">
        <v>262</v>
      </c>
      <c r="E605" s="23" t="s">
        <v>5</v>
      </c>
      <c r="F605" s="23"/>
      <c r="G605" s="78">
        <f t="shared" si="112"/>
        <v>3748.978</v>
      </c>
      <c r="H605" s="78">
        <f t="shared" si="112"/>
        <v>2901.656</v>
      </c>
      <c r="I605" s="78">
        <f t="shared" si="112"/>
        <v>2850</v>
      </c>
      <c r="J605" s="69">
        <f t="shared" si="108"/>
        <v>76.02071817972791</v>
      </c>
      <c r="K605" s="69">
        <f t="shared" si="100"/>
        <v>98.21977519044299</v>
      </c>
    </row>
    <row r="606" spans="1:11" ht="15.75" outlineLevel="6">
      <c r="A606" s="3" t="s">
        <v>110</v>
      </c>
      <c r="B606" s="14">
        <v>953</v>
      </c>
      <c r="C606" s="4" t="s">
        <v>21</v>
      </c>
      <c r="D606" s="4" t="s">
        <v>262</v>
      </c>
      <c r="E606" s="4" t="s">
        <v>108</v>
      </c>
      <c r="F606" s="4"/>
      <c r="G606" s="79">
        <f t="shared" si="112"/>
        <v>3748.978</v>
      </c>
      <c r="H606" s="79">
        <f t="shared" si="112"/>
        <v>2901.656</v>
      </c>
      <c r="I606" s="79">
        <f t="shared" si="112"/>
        <v>2850</v>
      </c>
      <c r="J606" s="69">
        <f t="shared" si="108"/>
        <v>76.02071817972791</v>
      </c>
      <c r="K606" s="69">
        <f t="shared" si="100"/>
        <v>98.21977519044299</v>
      </c>
    </row>
    <row r="607" spans="1:11" ht="31.5" outlineLevel="6">
      <c r="A607" s="21" t="s">
        <v>111</v>
      </c>
      <c r="B607" s="24">
        <v>953</v>
      </c>
      <c r="C607" s="25" t="s">
        <v>21</v>
      </c>
      <c r="D607" s="25" t="s">
        <v>262</v>
      </c>
      <c r="E607" s="25" t="s">
        <v>109</v>
      </c>
      <c r="F607" s="25"/>
      <c r="G607" s="48">
        <v>3748.978</v>
      </c>
      <c r="H607" s="48">
        <v>2901.656</v>
      </c>
      <c r="I607" s="48">
        <v>2850</v>
      </c>
      <c r="J607" s="69">
        <f t="shared" si="108"/>
        <v>76.02071817972791</v>
      </c>
      <c r="K607" s="69">
        <f t="shared" si="100"/>
        <v>98.21977519044299</v>
      </c>
    </row>
    <row r="608" spans="1:11" ht="18.75" outlineLevel="6">
      <c r="A608" s="16" t="s">
        <v>22</v>
      </c>
      <c r="B608" s="16"/>
      <c r="C608" s="16"/>
      <c r="D608" s="16"/>
      <c r="E608" s="16"/>
      <c r="F608" s="16"/>
      <c r="G608" s="85">
        <f>G459+G9</f>
        <v>1141573.8333100001</v>
      </c>
      <c r="H608" s="85">
        <f>H459+H9</f>
        <v>1190480.7543000001</v>
      </c>
      <c r="I608" s="85">
        <f>I459+I9+0.002</f>
        <v>1169706.59722</v>
      </c>
      <c r="J608" s="69">
        <f t="shared" si="108"/>
        <v>102.46438408880036</v>
      </c>
      <c r="K608" s="69">
        <f t="shared" si="100"/>
        <v>98.25497749501922</v>
      </c>
    </row>
    <row r="611" ht="12.75">
      <c r="H611" s="61">
        <v>1190457.7543</v>
      </c>
    </row>
    <row r="613" ht="12.75">
      <c r="H613" s="62">
        <f>H608-H611</f>
        <v>23.00000000023283</v>
      </c>
    </row>
  </sheetData>
  <sheetProtection/>
  <autoFilter ref="A8:K8"/>
  <mergeCells count="5">
    <mergeCell ref="B3:K3"/>
    <mergeCell ref="A6:H6"/>
    <mergeCell ref="A5:H5"/>
    <mergeCell ref="B1:K1"/>
    <mergeCell ref="B2:K2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2019-07-28T22:39:46Z</cp:lastPrinted>
  <dcterms:created xsi:type="dcterms:W3CDTF">2008-11-11T04:53:42Z</dcterms:created>
  <dcterms:modified xsi:type="dcterms:W3CDTF">2021-04-05T22:55:30Z</dcterms:modified>
  <cp:category/>
  <cp:version/>
  <cp:contentType/>
  <cp:contentStatus/>
</cp:coreProperties>
</file>